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D:\230311Z05\tsuyama_riku\"/>
    </mc:Choice>
  </mc:AlternateContent>
  <xr:revisionPtr revIDLastSave="0" documentId="8_{820842CF-060C-4F71-B09A-DA1B451D37B3}" xr6:coauthVersionLast="47" xr6:coauthVersionMax="47" xr10:uidLastSave="{00000000-0000-0000-0000-000000000000}"/>
  <bookViews>
    <workbookView xWindow="-120" yWindow="-120" windowWidth="20730" windowHeight="11310" xr2:uid="{00000000-000D-0000-FFFF-FFFF00000000}"/>
  </bookViews>
  <sheets>
    <sheet name="個人一覧" sheetId="1" r:id="rId1"/>
    <sheet name="個人申込書" sheetId="5" r:id="rId2"/>
    <sheet name="リレー一覧 (自動)" sheetId="6" r:id="rId3"/>
  </sheets>
  <definedNames>
    <definedName name="_xlnm._FilterDatabase" localSheetId="2" hidden="1">'リレー一覧 (自動)'!$A$7:$I$10</definedName>
    <definedName name="_xlnm._FilterDatabase" localSheetId="0" hidden="1">個人一覧!$A$3:$U$79</definedName>
    <definedName name="_xlnm.Print_Area" localSheetId="2">'リレー一覧 (自動)'!$A$1:$J$191</definedName>
    <definedName name="_xlnm.Print_Area" localSheetId="0">個人一覧!$A$1:$S$29</definedName>
    <definedName name="_xlnm.Print_Area" localSheetId="1">個人申込書!$A$3:$HL$341</definedName>
    <definedName name="_xlnm.Print_Titles" localSheetId="0">個人一覧!$1:$9</definedName>
    <definedName name="種目コード">個人一覧!$Q$6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0" i="1" l="1"/>
  <c r="I184" i="6" l="1"/>
  <c r="I172" i="6"/>
  <c r="I160" i="6"/>
  <c r="I148" i="6"/>
  <c r="I136" i="6"/>
  <c r="I124" i="6"/>
  <c r="I112" i="6"/>
  <c r="I100" i="6"/>
  <c r="I88" i="6"/>
  <c r="I76" i="6"/>
  <c r="I64" i="6"/>
  <c r="I52" i="6"/>
  <c r="D189" i="6"/>
  <c r="D188" i="6"/>
  <c r="D187" i="6"/>
  <c r="D186" i="6"/>
  <c r="D185" i="6"/>
  <c r="D184" i="6"/>
  <c r="D177" i="6"/>
  <c r="D176" i="6"/>
  <c r="D175" i="6"/>
  <c r="D174" i="6"/>
  <c r="D173" i="6"/>
  <c r="D172" i="6"/>
  <c r="D165" i="6"/>
  <c r="D164" i="6"/>
  <c r="D163" i="6"/>
  <c r="D162" i="6"/>
  <c r="D161" i="6"/>
  <c r="D160" i="6"/>
  <c r="D153" i="6"/>
  <c r="D152" i="6"/>
  <c r="D151" i="6"/>
  <c r="D150" i="6"/>
  <c r="D149" i="6"/>
  <c r="D148" i="6"/>
  <c r="D141" i="6"/>
  <c r="D140" i="6"/>
  <c r="D139" i="6"/>
  <c r="D138" i="6"/>
  <c r="D137" i="6"/>
  <c r="D136" i="6"/>
  <c r="D129" i="6"/>
  <c r="D128" i="6"/>
  <c r="D127" i="6"/>
  <c r="D126" i="6"/>
  <c r="D125" i="6"/>
  <c r="D124" i="6"/>
  <c r="J38" i="6" l="1"/>
  <c r="F182" i="6" s="1"/>
  <c r="I38" i="6"/>
  <c r="F170" i="6" s="1"/>
  <c r="H38" i="6"/>
  <c r="F158" i="6" s="1"/>
  <c r="G38" i="6"/>
  <c r="F146" i="6" s="1"/>
  <c r="F38" i="6"/>
  <c r="F134" i="6" s="1"/>
  <c r="E38" i="6"/>
  <c r="F122" i="6" s="1"/>
  <c r="J21" i="6"/>
  <c r="J44" i="6" s="1"/>
  <c r="F189" i="6" s="1"/>
  <c r="I21" i="6"/>
  <c r="J43" i="6" s="1"/>
  <c r="F188" i="6" s="1"/>
  <c r="H21" i="6"/>
  <c r="J42" i="6" s="1"/>
  <c r="F187" i="6" s="1"/>
  <c r="G21" i="6"/>
  <c r="J41" i="6" s="1"/>
  <c r="F186" i="6" s="1"/>
  <c r="F21" i="6"/>
  <c r="J40" i="6" s="1"/>
  <c r="F185" i="6" s="1"/>
  <c r="E21" i="6"/>
  <c r="J39" i="6" s="1"/>
  <c r="F184" i="6" s="1"/>
  <c r="J20" i="6"/>
  <c r="I44" i="6" s="1"/>
  <c r="F177" i="6" s="1"/>
  <c r="I20" i="6"/>
  <c r="I43" i="6" s="1"/>
  <c r="F176" i="6" s="1"/>
  <c r="H20" i="6"/>
  <c r="I42" i="6" s="1"/>
  <c r="F175" i="6" s="1"/>
  <c r="G20" i="6"/>
  <c r="I41" i="6" s="1"/>
  <c r="F174" i="6" s="1"/>
  <c r="F20" i="6"/>
  <c r="I40" i="6" s="1"/>
  <c r="F173" i="6" s="1"/>
  <c r="E20" i="6"/>
  <c r="I39" i="6" s="1"/>
  <c r="F172" i="6" s="1"/>
  <c r="J19" i="6"/>
  <c r="H44" i="6" s="1"/>
  <c r="F165" i="6" s="1"/>
  <c r="I19" i="6"/>
  <c r="H43" i="6" s="1"/>
  <c r="F164" i="6" s="1"/>
  <c r="H19" i="6"/>
  <c r="H42" i="6" s="1"/>
  <c r="F163" i="6" s="1"/>
  <c r="G19" i="6"/>
  <c r="H41" i="6" s="1"/>
  <c r="F162" i="6" s="1"/>
  <c r="F19" i="6"/>
  <c r="H40" i="6" s="1"/>
  <c r="F161" i="6" s="1"/>
  <c r="E19" i="6"/>
  <c r="H39" i="6" s="1"/>
  <c r="F160" i="6" s="1"/>
  <c r="J18" i="6"/>
  <c r="G44" i="6" s="1"/>
  <c r="F153" i="6" s="1"/>
  <c r="I18" i="6"/>
  <c r="G43" i="6" s="1"/>
  <c r="F152" i="6" s="1"/>
  <c r="H18" i="6"/>
  <c r="G42" i="6" s="1"/>
  <c r="F151" i="6" s="1"/>
  <c r="G18" i="6"/>
  <c r="G41" i="6" s="1"/>
  <c r="F150" i="6" s="1"/>
  <c r="F18" i="6"/>
  <c r="G40" i="6" s="1"/>
  <c r="F149" i="6" s="1"/>
  <c r="E18" i="6"/>
  <c r="G39" i="6" s="1"/>
  <c r="F148" i="6" s="1"/>
  <c r="J17" i="6"/>
  <c r="F44" i="6" s="1"/>
  <c r="F141" i="6" s="1"/>
  <c r="I17" i="6"/>
  <c r="F43" i="6" s="1"/>
  <c r="F140" i="6" s="1"/>
  <c r="H17" i="6"/>
  <c r="F42" i="6" s="1"/>
  <c r="F139" i="6" s="1"/>
  <c r="G17" i="6"/>
  <c r="F41" i="6" s="1"/>
  <c r="F138" i="6" s="1"/>
  <c r="F17" i="6"/>
  <c r="F40" i="6" s="1"/>
  <c r="F137" i="6" s="1"/>
  <c r="E17" i="6"/>
  <c r="F39" i="6" s="1"/>
  <c r="F136" i="6" s="1"/>
  <c r="J16" i="6"/>
  <c r="E44" i="6" s="1"/>
  <c r="F129" i="6" s="1"/>
  <c r="I16" i="6"/>
  <c r="E43" i="6" s="1"/>
  <c r="F128" i="6" s="1"/>
  <c r="H16" i="6"/>
  <c r="E42" i="6" s="1"/>
  <c r="F127" i="6" s="1"/>
  <c r="G16" i="6"/>
  <c r="E41" i="6" s="1"/>
  <c r="F126" i="6" s="1"/>
  <c r="F16" i="6"/>
  <c r="E40" i="6" s="1"/>
  <c r="F125" i="6" s="1"/>
  <c r="E16" i="6"/>
  <c r="E39" i="6" s="1"/>
  <c r="F124" i="6" s="1"/>
  <c r="H28" i="6"/>
  <c r="G28" i="6"/>
  <c r="F28" i="6"/>
  <c r="E28" i="6"/>
  <c r="H4" i="6"/>
  <c r="B14" i="6" s="1"/>
  <c r="I27" i="6" s="1"/>
  <c r="E189" i="6"/>
  <c r="E188" i="6"/>
  <c r="E187" i="6"/>
  <c r="E186" i="6"/>
  <c r="E185" i="6"/>
  <c r="E184" i="6"/>
  <c r="E177" i="6"/>
  <c r="E176" i="6"/>
  <c r="E175" i="6"/>
  <c r="E174" i="6"/>
  <c r="E173" i="6"/>
  <c r="E172" i="6"/>
  <c r="E165" i="6"/>
  <c r="E164" i="6"/>
  <c r="E163" i="6"/>
  <c r="E162" i="6"/>
  <c r="E161" i="6"/>
  <c r="E160" i="6"/>
  <c r="E153" i="6"/>
  <c r="E152" i="6"/>
  <c r="E151" i="6"/>
  <c r="E150" i="6"/>
  <c r="E149" i="6"/>
  <c r="E148" i="6"/>
  <c r="E141" i="6"/>
  <c r="E140" i="6"/>
  <c r="E139" i="6"/>
  <c r="E138" i="6"/>
  <c r="E137" i="6"/>
  <c r="E136" i="6"/>
  <c r="E129" i="6"/>
  <c r="E128" i="6"/>
  <c r="E127" i="6"/>
  <c r="E126" i="6"/>
  <c r="E125" i="6"/>
  <c r="E124" i="6"/>
  <c r="B21" i="6" l="1"/>
  <c r="J37" i="6" s="1"/>
  <c r="H184" i="6" s="1"/>
  <c r="B13" i="6"/>
  <c r="H27" i="6" s="1"/>
  <c r="B17" i="6"/>
  <c r="F37" i="6" s="1"/>
  <c r="H136" i="6" s="1"/>
  <c r="B16" i="6"/>
  <c r="E37" i="6" s="1"/>
  <c r="H124" i="6" s="1"/>
  <c r="B20" i="6"/>
  <c r="I37" i="6" s="1"/>
  <c r="H172" i="6" s="1"/>
  <c r="B12" i="6"/>
  <c r="G27" i="6" s="1"/>
  <c r="B19" i="6"/>
  <c r="H37" i="6" s="1"/>
  <c r="H160" i="6" s="1"/>
  <c r="B15" i="6"/>
  <c r="J27" i="6" s="1"/>
  <c r="B11" i="6"/>
  <c r="F27" i="6" s="1"/>
  <c r="B10" i="6"/>
  <c r="E27" i="6" s="1"/>
  <c r="B18" i="6"/>
  <c r="G37" i="6" s="1"/>
  <c r="H148" i="6" s="1"/>
  <c r="B50" i="6"/>
  <c r="B122" i="6" s="1"/>
  <c r="B182" i="6" s="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11" i="1"/>
  <c r="A10" i="1"/>
  <c r="AF79"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10" i="1"/>
  <c r="AC79"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B134" i="6" l="1"/>
  <c r="B170" i="6"/>
  <c r="B158" i="6"/>
  <c r="B146" i="6"/>
  <c r="M10" i="1"/>
  <c r="J10" i="1"/>
  <c r="T11" i="1"/>
  <c r="U11" i="1"/>
  <c r="T12" i="1"/>
  <c r="U12" i="1"/>
  <c r="T13" i="1"/>
  <c r="U13" i="1"/>
  <c r="T14" i="1"/>
  <c r="U14" i="1"/>
  <c r="T15" i="1"/>
  <c r="U15" i="1"/>
  <c r="T16" i="1"/>
  <c r="U16" i="1"/>
  <c r="T17" i="1"/>
  <c r="U17" i="1"/>
  <c r="T18" i="1"/>
  <c r="U18" i="1"/>
  <c r="T19" i="1"/>
  <c r="U19" i="1"/>
  <c r="T20" i="1"/>
  <c r="U20" i="1"/>
  <c r="T21" i="1"/>
  <c r="U21" i="1"/>
  <c r="T22" i="1"/>
  <c r="U22" i="1"/>
  <c r="T23" i="1"/>
  <c r="U23" i="1"/>
  <c r="T24" i="1"/>
  <c r="U24" i="1"/>
  <c r="T25" i="1"/>
  <c r="U25" i="1"/>
  <c r="T26" i="1"/>
  <c r="U26" i="1"/>
  <c r="T27" i="1"/>
  <c r="U27" i="1"/>
  <c r="T28" i="1"/>
  <c r="U28" i="1"/>
  <c r="T29" i="1"/>
  <c r="U29" i="1"/>
  <c r="T30" i="1"/>
  <c r="U30" i="1"/>
  <c r="T31" i="1"/>
  <c r="U31" i="1"/>
  <c r="T32" i="1"/>
  <c r="U32" i="1"/>
  <c r="T33" i="1"/>
  <c r="U33" i="1"/>
  <c r="T34" i="1"/>
  <c r="U34" i="1"/>
  <c r="T35" i="1"/>
  <c r="U35" i="1"/>
  <c r="T36" i="1"/>
  <c r="U36" i="1"/>
  <c r="T37" i="1"/>
  <c r="U37" i="1"/>
  <c r="T38" i="1"/>
  <c r="U38" i="1"/>
  <c r="T39" i="1"/>
  <c r="U39" i="1"/>
  <c r="T40" i="1"/>
  <c r="U40" i="1"/>
  <c r="T41" i="1"/>
  <c r="U41" i="1"/>
  <c r="T42" i="1"/>
  <c r="U42" i="1"/>
  <c r="T43" i="1"/>
  <c r="V43" i="1" s="1"/>
  <c r="U43" i="1"/>
  <c r="T44" i="1"/>
  <c r="V44" i="1" s="1"/>
  <c r="U44" i="1"/>
  <c r="T45" i="1"/>
  <c r="V45" i="1" s="1"/>
  <c r="U45" i="1"/>
  <c r="T46" i="1"/>
  <c r="V46" i="1" s="1"/>
  <c r="U46" i="1"/>
  <c r="T47" i="1"/>
  <c r="V47" i="1" s="1"/>
  <c r="U47" i="1"/>
  <c r="T48" i="1"/>
  <c r="V48" i="1" s="1"/>
  <c r="U48" i="1"/>
  <c r="T49" i="1"/>
  <c r="V49" i="1" s="1"/>
  <c r="U49" i="1"/>
  <c r="T50" i="1"/>
  <c r="V50" i="1" s="1"/>
  <c r="U50" i="1"/>
  <c r="T51" i="1"/>
  <c r="V51" i="1" s="1"/>
  <c r="U51" i="1"/>
  <c r="T52" i="1"/>
  <c r="V52" i="1" s="1"/>
  <c r="U52" i="1"/>
  <c r="T53" i="1"/>
  <c r="V53" i="1" s="1"/>
  <c r="U53" i="1"/>
  <c r="T54" i="1"/>
  <c r="V54" i="1" s="1"/>
  <c r="U54" i="1"/>
  <c r="T55" i="1"/>
  <c r="V55" i="1" s="1"/>
  <c r="U55" i="1"/>
  <c r="T56" i="1"/>
  <c r="V56" i="1" s="1"/>
  <c r="U56" i="1"/>
  <c r="T57" i="1"/>
  <c r="V57" i="1" s="1"/>
  <c r="U57" i="1"/>
  <c r="T58" i="1"/>
  <c r="V58" i="1" s="1"/>
  <c r="U58" i="1"/>
  <c r="T59" i="1"/>
  <c r="V59" i="1" s="1"/>
  <c r="U59" i="1"/>
  <c r="T60" i="1"/>
  <c r="V60" i="1" s="1"/>
  <c r="U60" i="1"/>
  <c r="T61" i="1"/>
  <c r="V61" i="1" s="1"/>
  <c r="U61" i="1"/>
  <c r="T62" i="1"/>
  <c r="V62" i="1" s="1"/>
  <c r="U62" i="1"/>
  <c r="T63" i="1"/>
  <c r="V63" i="1" s="1"/>
  <c r="U63" i="1"/>
  <c r="T64" i="1"/>
  <c r="V64" i="1" s="1"/>
  <c r="U64" i="1"/>
  <c r="T65" i="1"/>
  <c r="V65" i="1" s="1"/>
  <c r="U65" i="1"/>
  <c r="T66" i="1"/>
  <c r="V66" i="1" s="1"/>
  <c r="U66" i="1"/>
  <c r="T67" i="1"/>
  <c r="V67" i="1" s="1"/>
  <c r="U67" i="1"/>
  <c r="T68" i="1"/>
  <c r="V68" i="1" s="1"/>
  <c r="U68" i="1"/>
  <c r="T69" i="1"/>
  <c r="V69" i="1" s="1"/>
  <c r="U69" i="1"/>
  <c r="T70" i="1"/>
  <c r="V70" i="1" s="1"/>
  <c r="U70" i="1"/>
  <c r="T71" i="1"/>
  <c r="V71" i="1" s="1"/>
  <c r="U71" i="1"/>
  <c r="T72" i="1"/>
  <c r="V72" i="1" s="1"/>
  <c r="U72" i="1"/>
  <c r="T73" i="1"/>
  <c r="V73" i="1" s="1"/>
  <c r="U73" i="1"/>
  <c r="T74" i="1"/>
  <c r="V74" i="1" s="1"/>
  <c r="U74" i="1"/>
  <c r="T75" i="1"/>
  <c r="V75" i="1" s="1"/>
  <c r="U75" i="1"/>
  <c r="T76" i="1"/>
  <c r="V76" i="1" s="1"/>
  <c r="U76" i="1"/>
  <c r="T77" i="1"/>
  <c r="V77" i="1" s="1"/>
  <c r="U77" i="1"/>
  <c r="T78" i="1"/>
  <c r="V78" i="1" s="1"/>
  <c r="U78" i="1"/>
  <c r="T79" i="1"/>
  <c r="V79" i="1" s="1"/>
  <c r="U79" i="1"/>
  <c r="U10" i="1"/>
  <c r="V42" i="1" l="1"/>
  <c r="V36" i="1"/>
  <c r="AB36" i="1" s="1"/>
  <c r="V32" i="1"/>
  <c r="AB32" i="1" s="1"/>
  <c r="V28" i="1"/>
  <c r="AB28" i="1" s="1"/>
  <c r="V26" i="1"/>
  <c r="AB26" i="1" s="1"/>
  <c r="V40" i="1"/>
  <c r="AB40" i="1" s="1"/>
  <c r="V38" i="1"/>
  <c r="AB38" i="1" s="1"/>
  <c r="V34" i="1"/>
  <c r="AB34" i="1" s="1"/>
  <c r="V30" i="1"/>
  <c r="AB30" i="1" s="1"/>
  <c r="V24" i="1"/>
  <c r="AB24" i="1" s="1"/>
  <c r="V41" i="1"/>
  <c r="AB41" i="1" s="1"/>
  <c r="V39" i="1"/>
  <c r="AB39" i="1" s="1"/>
  <c r="V33" i="1"/>
  <c r="AB33" i="1" s="1"/>
  <c r="V31" i="1"/>
  <c r="AB31" i="1" s="1"/>
  <c r="V29" i="1"/>
  <c r="AB29" i="1" s="1"/>
  <c r="V27" i="1"/>
  <c r="AB27" i="1" s="1"/>
  <c r="V25" i="1"/>
  <c r="AB25" i="1" s="1"/>
  <c r="V23" i="1"/>
  <c r="AB23" i="1" s="1"/>
  <c r="V21" i="1"/>
  <c r="AB21" i="1" s="1"/>
  <c r="V19" i="1"/>
  <c r="AB19" i="1" s="1"/>
  <c r="V17" i="1"/>
  <c r="AB17" i="1" s="1"/>
  <c r="V15" i="1"/>
  <c r="AB15" i="1" s="1"/>
  <c r="V13" i="1"/>
  <c r="AB13" i="1" s="1"/>
  <c r="V11" i="1"/>
  <c r="AB11" i="1" s="1"/>
  <c r="V35" i="1"/>
  <c r="AB35" i="1" s="1"/>
  <c r="V37" i="1"/>
  <c r="AB37" i="1" s="1"/>
  <c r="V22" i="1"/>
  <c r="AB22" i="1" s="1"/>
  <c r="V10" i="1"/>
  <c r="V20" i="1"/>
  <c r="AB20" i="1" s="1"/>
  <c r="V18" i="1"/>
  <c r="AB18" i="1" s="1"/>
  <c r="V16" i="1"/>
  <c r="AB16" i="1" s="1"/>
  <c r="V14" i="1"/>
  <c r="AB14" i="1" s="1"/>
  <c r="V12" i="1"/>
  <c r="AB12" i="1" s="1"/>
  <c r="J28" i="6"/>
  <c r="I28" i="6"/>
  <c r="AC10" i="1" l="1"/>
  <c r="AE10" i="1"/>
  <c r="Y4" i="1" s="1"/>
  <c r="Y9" i="1" s="1"/>
  <c r="K5" i="1" s="1"/>
  <c r="L5" i="1" s="1"/>
  <c r="AA10" i="1"/>
  <c r="AB10" i="1"/>
  <c r="B86" i="6"/>
  <c r="S9" i="1"/>
  <c r="R9" i="1"/>
  <c r="Y3" i="1" l="1"/>
  <c r="Z9" i="1"/>
  <c r="K4" i="1" s="1"/>
  <c r="M5" i="1" s="1"/>
  <c r="B98" i="6"/>
  <c r="B62" i="6"/>
  <c r="B110" i="6"/>
  <c r="B74" i="6"/>
  <c r="P59" i="1"/>
  <c r="M59" i="1"/>
  <c r="J59" i="1"/>
  <c r="P58" i="1"/>
  <c r="M58" i="1"/>
  <c r="J58" i="1"/>
  <c r="P57" i="1"/>
  <c r="M57" i="1"/>
  <c r="J57" i="1"/>
  <c r="P56" i="1"/>
  <c r="M56" i="1"/>
  <c r="J56" i="1"/>
  <c r="P55" i="1"/>
  <c r="M55" i="1"/>
  <c r="J55" i="1"/>
  <c r="P54" i="1"/>
  <c r="M54" i="1"/>
  <c r="J54" i="1"/>
  <c r="P53" i="1"/>
  <c r="M53" i="1"/>
  <c r="J53" i="1"/>
  <c r="P52" i="1"/>
  <c r="M52" i="1"/>
  <c r="J52" i="1"/>
  <c r="P51" i="1"/>
  <c r="M51" i="1"/>
  <c r="J51" i="1"/>
  <c r="P50" i="1"/>
  <c r="M50" i="1"/>
  <c r="J50" i="1"/>
  <c r="P49" i="1"/>
  <c r="M49" i="1"/>
  <c r="J49" i="1"/>
  <c r="P48" i="1"/>
  <c r="M48" i="1"/>
  <c r="J48" i="1"/>
  <c r="P47" i="1"/>
  <c r="M47" i="1"/>
  <c r="J47" i="1"/>
  <c r="P46" i="1"/>
  <c r="M46" i="1"/>
  <c r="J46" i="1"/>
  <c r="P45" i="1"/>
  <c r="M45" i="1"/>
  <c r="J45" i="1"/>
  <c r="P44" i="1"/>
  <c r="M44" i="1"/>
  <c r="J44" i="1"/>
  <c r="P43" i="1"/>
  <c r="M43" i="1"/>
  <c r="J43" i="1"/>
  <c r="P42" i="1"/>
  <c r="M42" i="1"/>
  <c r="J42" i="1"/>
  <c r="P41" i="1"/>
  <c r="M41" i="1"/>
  <c r="J41" i="1"/>
  <c r="P40" i="1"/>
  <c r="M40" i="1"/>
  <c r="J40" i="1"/>
  <c r="P39" i="1"/>
  <c r="M39" i="1"/>
  <c r="J39" i="1"/>
  <c r="P38" i="1"/>
  <c r="M38" i="1"/>
  <c r="J38" i="1"/>
  <c r="P37" i="1"/>
  <c r="M37" i="1"/>
  <c r="J37" i="1"/>
  <c r="P36" i="1"/>
  <c r="M36" i="1"/>
  <c r="J36" i="1"/>
  <c r="P35" i="1"/>
  <c r="M35" i="1"/>
  <c r="J35" i="1"/>
  <c r="P34" i="1"/>
  <c r="M34" i="1"/>
  <c r="J34" i="1"/>
  <c r="P33" i="1"/>
  <c r="M33" i="1"/>
  <c r="J33" i="1"/>
  <c r="P32" i="1"/>
  <c r="M32" i="1"/>
  <c r="J32" i="1"/>
  <c r="P31" i="1"/>
  <c r="M31" i="1"/>
  <c r="J31" i="1"/>
  <c r="P30" i="1"/>
  <c r="M30" i="1"/>
  <c r="J30" i="1"/>
  <c r="P29" i="1"/>
  <c r="M29" i="1"/>
  <c r="J29" i="1"/>
  <c r="P28" i="1"/>
  <c r="M28" i="1"/>
  <c r="J28" i="1"/>
  <c r="P27" i="1"/>
  <c r="M27" i="1"/>
  <c r="J27" i="1"/>
  <c r="P26" i="1"/>
  <c r="M26" i="1"/>
  <c r="J26" i="1"/>
  <c r="P25" i="1"/>
  <c r="M25" i="1"/>
  <c r="J25" i="1"/>
  <c r="P24" i="1"/>
  <c r="M24" i="1"/>
  <c r="J24" i="1"/>
  <c r="P23" i="1"/>
  <c r="M23" i="1"/>
  <c r="J23" i="1"/>
  <c r="P22" i="1"/>
  <c r="M22" i="1"/>
  <c r="J22" i="1"/>
  <c r="P21" i="1"/>
  <c r="M21" i="1"/>
  <c r="J21" i="1"/>
  <c r="P20" i="1"/>
  <c r="M20" i="1"/>
  <c r="J20" i="1"/>
  <c r="P19" i="1"/>
  <c r="M19" i="1"/>
  <c r="J19" i="1"/>
  <c r="P18" i="1"/>
  <c r="M18" i="1"/>
  <c r="J18" i="1"/>
  <c r="P17" i="1"/>
  <c r="M17" i="1"/>
  <c r="J17" i="1"/>
  <c r="P16" i="1"/>
  <c r="M16" i="1"/>
  <c r="J16" i="1"/>
  <c r="P15" i="1"/>
  <c r="M15" i="1"/>
  <c r="J15" i="1"/>
  <c r="P14" i="1"/>
  <c r="M14" i="1"/>
  <c r="J14" i="1"/>
  <c r="P13" i="1"/>
  <c r="M13" i="1"/>
  <c r="J13" i="1"/>
  <c r="P12" i="1"/>
  <c r="M12" i="1"/>
  <c r="J12" i="1"/>
  <c r="P11" i="1"/>
  <c r="M11" i="1"/>
  <c r="J11" i="1"/>
  <c r="P10" i="1"/>
  <c r="D117" i="6" l="1"/>
  <c r="D116" i="6"/>
  <c r="D115" i="6"/>
  <c r="D114" i="6"/>
  <c r="D113" i="6"/>
  <c r="D112" i="6"/>
  <c r="E113" i="6"/>
  <c r="E114" i="6"/>
  <c r="E115" i="6"/>
  <c r="E116" i="6"/>
  <c r="E117" i="6"/>
  <c r="E112" i="6"/>
  <c r="D105" i="6"/>
  <c r="D104" i="6"/>
  <c r="D103" i="6"/>
  <c r="D102" i="6"/>
  <c r="D101" i="6"/>
  <c r="E101" i="6"/>
  <c r="E102" i="6"/>
  <c r="E103" i="6"/>
  <c r="E104" i="6"/>
  <c r="E105" i="6"/>
  <c r="D100" i="6"/>
  <c r="E100" i="6"/>
  <c r="D93" i="6"/>
  <c r="D92" i="6"/>
  <c r="D91" i="6"/>
  <c r="D90" i="6"/>
  <c r="D89" i="6"/>
  <c r="E89" i="6"/>
  <c r="E90" i="6"/>
  <c r="E91" i="6"/>
  <c r="E92" i="6"/>
  <c r="E93" i="6"/>
  <c r="D88" i="6"/>
  <c r="E88" i="6"/>
  <c r="D81" i="6"/>
  <c r="D80" i="6"/>
  <c r="D79" i="6"/>
  <c r="D78" i="6"/>
  <c r="D77" i="6"/>
  <c r="E77" i="6"/>
  <c r="E78" i="6"/>
  <c r="E79" i="6"/>
  <c r="E80" i="6"/>
  <c r="E81" i="6"/>
  <c r="D76" i="6"/>
  <c r="E76" i="6"/>
  <c r="D69" i="6"/>
  <c r="D68" i="6"/>
  <c r="D67" i="6"/>
  <c r="D66" i="6"/>
  <c r="D65" i="6"/>
  <c r="E65" i="6"/>
  <c r="E66" i="6"/>
  <c r="E67" i="6"/>
  <c r="E68" i="6"/>
  <c r="E69" i="6"/>
  <c r="D64" i="6"/>
  <c r="E64" i="6"/>
  <c r="D57" i="6"/>
  <c r="D56" i="6"/>
  <c r="D55" i="6"/>
  <c r="D54" i="6"/>
  <c r="D53" i="6"/>
  <c r="E53" i="6"/>
  <c r="E54" i="6"/>
  <c r="E55" i="6"/>
  <c r="E56" i="6"/>
  <c r="E57" i="6"/>
  <c r="E52" i="6"/>
  <c r="D52" i="6"/>
  <c r="E10" i="6"/>
  <c r="E29" i="6" s="1"/>
  <c r="F52" i="6" s="1"/>
  <c r="F110" i="6" l="1"/>
  <c r="F98" i="6"/>
  <c r="F86" i="6"/>
  <c r="F74" i="6"/>
  <c r="F62" i="6"/>
  <c r="F50" i="6"/>
  <c r="J15" i="6" l="1"/>
  <c r="I15" i="6"/>
  <c r="H15" i="6"/>
  <c r="G15" i="6"/>
  <c r="F15" i="6"/>
  <c r="E15" i="6"/>
  <c r="J14" i="6"/>
  <c r="I14" i="6"/>
  <c r="H14" i="6"/>
  <c r="G14" i="6"/>
  <c r="F14" i="6"/>
  <c r="E14" i="6"/>
  <c r="J12" i="6"/>
  <c r="I12" i="6"/>
  <c r="H12" i="6"/>
  <c r="G12" i="6"/>
  <c r="F12" i="6"/>
  <c r="E12" i="6"/>
  <c r="J11" i="6"/>
  <c r="I11" i="6"/>
  <c r="H11" i="6"/>
  <c r="G11" i="6"/>
  <c r="H76" i="6" l="1"/>
  <c r="H100" i="6"/>
  <c r="H112" i="6"/>
  <c r="F11" i="6"/>
  <c r="E11" i="6"/>
  <c r="F29" i="6" l="1"/>
  <c r="F64" i="6" s="1"/>
  <c r="H64" i="6"/>
  <c r="J34" i="6"/>
  <c r="F117" i="6" s="1"/>
  <c r="J33" i="6"/>
  <c r="F116" i="6" s="1"/>
  <c r="J32" i="6"/>
  <c r="F115" i="6" s="1"/>
  <c r="J31" i="6"/>
  <c r="F114" i="6" s="1"/>
  <c r="J30" i="6"/>
  <c r="F113" i="6" s="1"/>
  <c r="J29" i="6"/>
  <c r="F112" i="6" s="1"/>
  <c r="I34" i="6"/>
  <c r="F105" i="6" s="1"/>
  <c r="I33" i="6"/>
  <c r="F104" i="6" s="1"/>
  <c r="I32" i="6"/>
  <c r="F103" i="6" s="1"/>
  <c r="I31" i="6"/>
  <c r="F102" i="6" s="1"/>
  <c r="I30" i="6"/>
  <c r="F101" i="6" s="1"/>
  <c r="I29" i="6"/>
  <c r="F100" i="6" s="1"/>
  <c r="G34" i="6"/>
  <c r="F81" i="6" s="1"/>
  <c r="G33" i="6"/>
  <c r="F80" i="6" s="1"/>
  <c r="G32" i="6"/>
  <c r="F79" i="6" s="1"/>
  <c r="G31" i="6"/>
  <c r="F78" i="6" s="1"/>
  <c r="G30" i="6"/>
  <c r="F77" i="6" s="1"/>
  <c r="G29" i="6"/>
  <c r="F76" i="6" s="1"/>
  <c r="F34" i="6"/>
  <c r="F69" i="6" s="1"/>
  <c r="F33" i="6"/>
  <c r="F68" i="6" s="1"/>
  <c r="F32" i="6"/>
  <c r="F67" i="6" s="1"/>
  <c r="F31" i="6"/>
  <c r="F66" i="6" s="1"/>
  <c r="F30" i="6"/>
  <c r="F65" i="6" s="1"/>
  <c r="E13" i="6" l="1"/>
  <c r="H88" i="6" l="1"/>
  <c r="H29" i="6"/>
  <c r="F88" i="6" s="1"/>
  <c r="J10" i="6"/>
  <c r="E34" i="6" s="1"/>
  <c r="F57" i="6" s="1"/>
  <c r="I10" i="6"/>
  <c r="E33" i="6" s="1"/>
  <c r="F56" i="6" s="1"/>
  <c r="H10" i="6"/>
  <c r="E32" i="6" s="1"/>
  <c r="F55" i="6" s="1"/>
  <c r="G10" i="6"/>
  <c r="E31" i="6" s="1"/>
  <c r="F54" i="6" s="1"/>
  <c r="F10" i="6"/>
  <c r="E30" i="6" s="1"/>
  <c r="F53" i="6" s="1"/>
  <c r="H52" i="6"/>
  <c r="J13" i="6"/>
  <c r="I13" i="6"/>
  <c r="H13" i="6"/>
  <c r="G13" i="6"/>
  <c r="F13" i="6"/>
  <c r="H31" i="6" l="1"/>
  <c r="F90" i="6" s="1"/>
  <c r="H33" i="6"/>
  <c r="F92" i="6" s="1"/>
  <c r="H30" i="6"/>
  <c r="F89" i="6" s="1"/>
  <c r="H32" i="6"/>
  <c r="F91" i="6" s="1"/>
  <c r="H34" i="6"/>
  <c r="F93" i="6" s="1"/>
  <c r="J47" i="6"/>
  <c r="I47" i="6"/>
  <c r="H47" i="6"/>
  <c r="G47" i="6"/>
  <c r="F47" i="6"/>
  <c r="J46" i="6"/>
  <c r="H5" i="6"/>
  <c r="B4" i="6"/>
  <c r="P79" i="1"/>
  <c r="HD333" i="5" s="1"/>
  <c r="P78" i="1"/>
  <c r="GH333" i="5" s="1"/>
  <c r="P77" i="1"/>
  <c r="EZ376" i="5" s="1"/>
  <c r="P76" i="1"/>
  <c r="EP333" i="5" s="1"/>
  <c r="P75" i="1"/>
  <c r="DT333" i="5" s="1"/>
  <c r="P74" i="1"/>
  <c r="CX333" i="5" s="1"/>
  <c r="P73" i="1"/>
  <c r="CB333" i="5" s="1"/>
  <c r="P72" i="1"/>
  <c r="AT376" i="5" s="1"/>
  <c r="P71" i="1"/>
  <c r="AJ333" i="5" s="1"/>
  <c r="P70" i="1"/>
  <c r="N333" i="5" s="1"/>
  <c r="P69" i="1"/>
  <c r="GR321" i="5" s="1"/>
  <c r="P68" i="1"/>
  <c r="FV321" i="5" s="1"/>
  <c r="P67" i="1"/>
  <c r="EZ321" i="5" s="1"/>
  <c r="P66" i="1"/>
  <c r="EP278" i="5" s="1"/>
  <c r="P65" i="1"/>
  <c r="DH321" i="5" s="1"/>
  <c r="P64" i="1"/>
  <c r="CL321" i="5" s="1"/>
  <c r="P63" i="1"/>
  <c r="CB278" i="5" s="1"/>
  <c r="P62" i="1"/>
  <c r="AT321" i="5" s="1"/>
  <c r="P61" i="1"/>
  <c r="X321" i="5" s="1"/>
  <c r="P60" i="1"/>
  <c r="B321" i="5" s="1"/>
  <c r="GR266" i="5"/>
  <c r="FV266" i="5"/>
  <c r="EZ266" i="5"/>
  <c r="ED266" i="5"/>
  <c r="DH266" i="5"/>
  <c r="CX223" i="5"/>
  <c r="BP266" i="5"/>
  <c r="BF223" i="5"/>
  <c r="AJ223" i="5"/>
  <c r="B266" i="5"/>
  <c r="GR211" i="5"/>
  <c r="GH168" i="5"/>
  <c r="FL168" i="5"/>
  <c r="ED211" i="5"/>
  <c r="DH211" i="5"/>
  <c r="BP211" i="5"/>
  <c r="AT211" i="5"/>
  <c r="X211" i="5"/>
  <c r="N168" i="5"/>
  <c r="HD113" i="5"/>
  <c r="FV156" i="5"/>
  <c r="EZ156" i="5"/>
  <c r="DT113" i="5"/>
  <c r="CL156" i="5"/>
  <c r="CB113" i="5"/>
  <c r="BF113" i="5"/>
  <c r="X156" i="5"/>
  <c r="B156" i="5"/>
  <c r="GR101" i="5"/>
  <c r="FL58" i="5"/>
  <c r="ED101" i="5"/>
  <c r="DT58" i="5"/>
  <c r="CL101" i="5"/>
  <c r="BP101" i="5"/>
  <c r="EP3" i="5"/>
  <c r="FV46" i="5"/>
  <c r="EZ46" i="5"/>
  <c r="AJ58" i="5"/>
  <c r="AT101" i="5"/>
  <c r="CL46" i="5"/>
  <c r="BF3" i="5"/>
  <c r="AJ3" i="5"/>
  <c r="BP46" i="5"/>
  <c r="M79" i="1"/>
  <c r="GR358" i="5" s="1"/>
  <c r="M78" i="1"/>
  <c r="FV358" i="5" s="1"/>
  <c r="M77" i="1"/>
  <c r="EZ358" i="5" s="1"/>
  <c r="M76" i="1"/>
  <c r="EM333" i="5" s="1"/>
  <c r="M75" i="1"/>
  <c r="DH358" i="5" s="1"/>
  <c r="M74" i="1"/>
  <c r="CL358" i="5" s="1"/>
  <c r="M73" i="1"/>
  <c r="BP358" i="5" s="1"/>
  <c r="M72" i="1"/>
  <c r="BC333" i="5" s="1"/>
  <c r="M71" i="1"/>
  <c r="X358" i="5" s="1"/>
  <c r="M70" i="1"/>
  <c r="K333" i="5" s="1"/>
  <c r="M69" i="1"/>
  <c r="GR303" i="5" s="1"/>
  <c r="M68" i="1"/>
  <c r="FV303" i="5" s="1"/>
  <c r="M67" i="1"/>
  <c r="EZ303" i="5" s="1"/>
  <c r="M66" i="1"/>
  <c r="EM278" i="5" s="1"/>
  <c r="M65" i="1"/>
  <c r="DH303" i="5" s="1"/>
  <c r="M64" i="1"/>
  <c r="CL303" i="5" s="1"/>
  <c r="M63" i="1"/>
  <c r="BP303" i="5" s="1"/>
  <c r="M62" i="1"/>
  <c r="BC278" i="5" s="1"/>
  <c r="M61" i="1"/>
  <c r="AG278" i="5" s="1"/>
  <c r="M60" i="1"/>
  <c r="B303" i="5" s="1"/>
  <c r="HA223" i="5"/>
  <c r="FV248" i="5"/>
  <c r="EZ248" i="5"/>
  <c r="EM223" i="5"/>
  <c r="DQ223" i="5"/>
  <c r="CU223" i="5"/>
  <c r="BP248" i="5"/>
  <c r="AT248" i="5"/>
  <c r="AG223" i="5"/>
  <c r="HA168" i="5"/>
  <c r="GE168" i="5"/>
  <c r="EZ193" i="5"/>
  <c r="DH193" i="5"/>
  <c r="CU168" i="5"/>
  <c r="BP193" i="5"/>
  <c r="BC168" i="5"/>
  <c r="X193" i="5"/>
  <c r="B193" i="5"/>
  <c r="GR138" i="5"/>
  <c r="FI113" i="5"/>
  <c r="EM113" i="5"/>
  <c r="DQ113" i="5"/>
  <c r="CL138" i="5"/>
  <c r="BP138" i="5"/>
  <c r="BC113" i="5"/>
  <c r="AG113" i="5"/>
  <c r="B138" i="5"/>
  <c r="HA58" i="5"/>
  <c r="FV83" i="5"/>
  <c r="FI58" i="5"/>
  <c r="DQ58" i="5"/>
  <c r="CU58" i="5"/>
  <c r="BP83" i="5"/>
  <c r="K58" i="5"/>
  <c r="FV28" i="5"/>
  <c r="AG58" i="5"/>
  <c r="BC58" i="5"/>
  <c r="CU3" i="5"/>
  <c r="BC3" i="5"/>
  <c r="AG3" i="5"/>
  <c r="J79" i="1"/>
  <c r="GR340" i="5" s="1"/>
  <c r="J78" i="1"/>
  <c r="FV340" i="5" s="1"/>
  <c r="J77" i="1"/>
  <c r="FF333" i="5" s="1"/>
  <c r="J76" i="1"/>
  <c r="EJ333" i="5" s="1"/>
  <c r="J75" i="1"/>
  <c r="DN333" i="5" s="1"/>
  <c r="J74" i="1"/>
  <c r="CR333" i="5" s="1"/>
  <c r="J73" i="1"/>
  <c r="BP340" i="5" s="1"/>
  <c r="J72" i="1"/>
  <c r="AZ333" i="5" s="1"/>
  <c r="J71" i="1"/>
  <c r="X340" i="5" s="1"/>
  <c r="J70" i="1"/>
  <c r="B340" i="5" s="1"/>
  <c r="J69" i="1"/>
  <c r="GX278" i="5" s="1"/>
  <c r="J68" i="1"/>
  <c r="FV285" i="5" s="1"/>
  <c r="J67" i="1"/>
  <c r="EZ285" i="5" s="1"/>
  <c r="J66" i="1"/>
  <c r="ED285" i="5" s="1"/>
  <c r="J65" i="1"/>
  <c r="DH285" i="5" s="1"/>
  <c r="J64" i="1"/>
  <c r="CR278" i="5" s="1"/>
  <c r="J63" i="1"/>
  <c r="BV278" i="5" s="1"/>
  <c r="J62" i="1"/>
  <c r="AT285" i="5" s="1"/>
  <c r="J61" i="1"/>
  <c r="AD278" i="5" s="1"/>
  <c r="J60" i="1"/>
  <c r="H278" i="5" s="1"/>
  <c r="GR230" i="5"/>
  <c r="FV230" i="5"/>
  <c r="EZ230" i="5"/>
  <c r="DH230" i="5"/>
  <c r="CR223" i="5"/>
  <c r="AZ223" i="5"/>
  <c r="X230" i="5"/>
  <c r="B230" i="5"/>
  <c r="GR175" i="5"/>
  <c r="FV175" i="5"/>
  <c r="EZ175" i="5"/>
  <c r="EJ168" i="5"/>
  <c r="CR168" i="5"/>
  <c r="BP175" i="5"/>
  <c r="AT175" i="5"/>
  <c r="X175" i="5"/>
  <c r="GX113" i="5"/>
  <c r="FV120" i="5"/>
  <c r="FF113" i="5"/>
  <c r="EJ113" i="5"/>
  <c r="DH120" i="5"/>
  <c r="CL120" i="5"/>
  <c r="BP120" i="5"/>
  <c r="AZ113" i="5"/>
  <c r="X120" i="5"/>
  <c r="B120" i="5"/>
  <c r="GX58" i="5"/>
  <c r="GB58" i="5"/>
  <c r="FF58" i="5"/>
  <c r="EJ58" i="5"/>
  <c r="DN58" i="5"/>
  <c r="CR58" i="5"/>
  <c r="BP65" i="5"/>
  <c r="AZ58" i="5"/>
  <c r="CR3" i="5"/>
  <c r="AT10" i="5"/>
  <c r="X10" i="5"/>
  <c r="HA376" i="5"/>
  <c r="HA358" i="5"/>
  <c r="HA340" i="5"/>
  <c r="GE358" i="5"/>
  <c r="GE340" i="5"/>
  <c r="GE376" i="5"/>
  <c r="FI358" i="5"/>
  <c r="FI340" i="5"/>
  <c r="FI376" i="5"/>
  <c r="G5" i="1"/>
  <c r="EM376" i="5"/>
  <c r="EM358" i="5"/>
  <c r="EM340" i="5"/>
  <c r="DQ376" i="5"/>
  <c r="DQ358" i="5"/>
  <c r="DQ340" i="5"/>
  <c r="CU376" i="5"/>
  <c r="CU358" i="5"/>
  <c r="CU340" i="5"/>
  <c r="BY376" i="5"/>
  <c r="BY358" i="5"/>
  <c r="BY340" i="5"/>
  <c r="BC376" i="5"/>
  <c r="BC358" i="5"/>
  <c r="BC340" i="5"/>
  <c r="AG376" i="5"/>
  <c r="AG358" i="5"/>
  <c r="AG340" i="5"/>
  <c r="K376" i="5"/>
  <c r="K358" i="5"/>
  <c r="K340" i="5"/>
  <c r="HA321" i="5"/>
  <c r="HA303" i="5"/>
  <c r="HA285" i="5"/>
  <c r="GE321" i="5"/>
  <c r="GE303" i="5"/>
  <c r="GE285" i="5"/>
  <c r="FI321" i="5"/>
  <c r="FI303" i="5"/>
  <c r="FI285" i="5"/>
  <c r="EM321" i="5"/>
  <c r="EM303" i="5"/>
  <c r="EM285" i="5"/>
  <c r="DQ321" i="5"/>
  <c r="DQ303" i="5"/>
  <c r="DQ285" i="5"/>
  <c r="CU321" i="5"/>
  <c r="CU303" i="5"/>
  <c r="CU285" i="5"/>
  <c r="BY321" i="5"/>
  <c r="BY303" i="5"/>
  <c r="BY285" i="5"/>
  <c r="BC321" i="5"/>
  <c r="BC303" i="5"/>
  <c r="BC285" i="5"/>
  <c r="AG321" i="5"/>
  <c r="AG303" i="5"/>
  <c r="AG285" i="5"/>
  <c r="K321" i="5"/>
  <c r="K303" i="5"/>
  <c r="K285" i="5"/>
  <c r="HA266" i="5"/>
  <c r="HA248" i="5"/>
  <c r="HA230" i="5"/>
  <c r="GE266" i="5"/>
  <c r="GE248" i="5"/>
  <c r="GE230" i="5"/>
  <c r="FI266" i="5"/>
  <c r="FI248" i="5"/>
  <c r="FI230" i="5"/>
  <c r="EM266" i="5"/>
  <c r="EM248" i="5"/>
  <c r="EM230" i="5"/>
  <c r="DQ266" i="5"/>
  <c r="DQ248" i="5"/>
  <c r="DQ230" i="5"/>
  <c r="CU266" i="5"/>
  <c r="CU248" i="5"/>
  <c r="CU230" i="5"/>
  <c r="BY266" i="5"/>
  <c r="BY248" i="5"/>
  <c r="BY230" i="5"/>
  <c r="BC266" i="5"/>
  <c r="BC248" i="5"/>
  <c r="BC230" i="5"/>
  <c r="AG266" i="5"/>
  <c r="AG248" i="5"/>
  <c r="AG230" i="5"/>
  <c r="K266" i="5"/>
  <c r="K248" i="5"/>
  <c r="K230" i="5"/>
  <c r="HA211" i="5"/>
  <c r="HA193" i="5"/>
  <c r="HA175" i="5"/>
  <c r="GE211" i="5"/>
  <c r="GE193" i="5"/>
  <c r="GE175" i="5"/>
  <c r="FI211" i="5"/>
  <c r="FI193" i="5"/>
  <c r="FI175" i="5"/>
  <c r="EM211" i="5"/>
  <c r="EM193" i="5"/>
  <c r="EM175" i="5"/>
  <c r="DQ211" i="5"/>
  <c r="DQ193" i="5"/>
  <c r="DQ175" i="5"/>
  <c r="CU211" i="5"/>
  <c r="CU193" i="5"/>
  <c r="CU175" i="5"/>
  <c r="BY211" i="5"/>
  <c r="BY193" i="5"/>
  <c r="BY175" i="5"/>
  <c r="BC211" i="5"/>
  <c r="BC193" i="5"/>
  <c r="BC175" i="5"/>
  <c r="AG211" i="5"/>
  <c r="AG193" i="5"/>
  <c r="AG175" i="5"/>
  <c r="K211" i="5"/>
  <c r="K193" i="5"/>
  <c r="K175" i="5"/>
  <c r="HA156" i="5"/>
  <c r="HA138" i="5"/>
  <c r="HA120" i="5"/>
  <c r="GE156" i="5"/>
  <c r="GE138" i="5"/>
  <c r="GE120" i="5"/>
  <c r="FI156" i="5"/>
  <c r="FI138" i="5"/>
  <c r="FI120" i="5"/>
  <c r="EM156" i="5"/>
  <c r="EM138" i="5"/>
  <c r="EM120" i="5"/>
  <c r="DQ156" i="5"/>
  <c r="DQ138" i="5"/>
  <c r="DQ120" i="5"/>
  <c r="CU156" i="5"/>
  <c r="CU138" i="5"/>
  <c r="CU120" i="5"/>
  <c r="BY156" i="5"/>
  <c r="BY138" i="5"/>
  <c r="BY120" i="5"/>
  <c r="BC156" i="5"/>
  <c r="BC138" i="5"/>
  <c r="BC120" i="5"/>
  <c r="AG156" i="5"/>
  <c r="AG138" i="5"/>
  <c r="AG120" i="5"/>
  <c r="K156" i="5"/>
  <c r="K138" i="5"/>
  <c r="K120" i="5"/>
  <c r="HA101" i="5"/>
  <c r="HA83" i="5"/>
  <c r="HA65" i="5"/>
  <c r="GE101" i="5"/>
  <c r="GE83" i="5"/>
  <c r="GE65" i="5"/>
  <c r="FI101" i="5"/>
  <c r="FI83" i="5"/>
  <c r="FI65" i="5"/>
  <c r="EM101" i="5"/>
  <c r="EM83" i="5"/>
  <c r="EM65" i="5"/>
  <c r="DQ101" i="5"/>
  <c r="DQ83" i="5"/>
  <c r="DQ65" i="5"/>
  <c r="CU101" i="5"/>
  <c r="CU83" i="5"/>
  <c r="CU65" i="5"/>
  <c r="BY101" i="5"/>
  <c r="BY83" i="5"/>
  <c r="BY65" i="5"/>
  <c r="BC101" i="5"/>
  <c r="BC83" i="5"/>
  <c r="BC65" i="5"/>
  <c r="AG101" i="5"/>
  <c r="AG83" i="5"/>
  <c r="AG65" i="5"/>
  <c r="K101" i="5"/>
  <c r="K83" i="5"/>
  <c r="K65" i="5"/>
  <c r="HA46" i="5"/>
  <c r="HA28" i="5"/>
  <c r="HA10" i="5"/>
  <c r="GE46" i="5"/>
  <c r="GE28" i="5"/>
  <c r="GE10" i="5"/>
  <c r="FI46" i="5"/>
  <c r="FI28" i="5"/>
  <c r="FI10" i="5"/>
  <c r="EM46" i="5"/>
  <c r="EM28" i="5"/>
  <c r="EM10" i="5"/>
  <c r="DQ46" i="5"/>
  <c r="DQ28" i="5"/>
  <c r="DQ10" i="5"/>
  <c r="CU46" i="5"/>
  <c r="CU28" i="5"/>
  <c r="CU10" i="5"/>
  <c r="BY46" i="5"/>
  <c r="BY28" i="5"/>
  <c r="BY10" i="5"/>
  <c r="BC46" i="5"/>
  <c r="BC28" i="5"/>
  <c r="BC10" i="5"/>
  <c r="AG46" i="5"/>
  <c r="AG28" i="5"/>
  <c r="AG10" i="5"/>
  <c r="K28" i="5"/>
  <c r="K10" i="5"/>
  <c r="K46" i="5"/>
  <c r="R17" i="5"/>
  <c r="HH383" i="5" s="1"/>
  <c r="HF383" i="5"/>
  <c r="GX383" i="5"/>
  <c r="GW383" i="5"/>
  <c r="GV383" i="5"/>
  <c r="GU383" i="5"/>
  <c r="GT383" i="5"/>
  <c r="GJ383" i="5"/>
  <c r="GB383" i="5"/>
  <c r="GA383" i="5"/>
  <c r="FZ383" i="5"/>
  <c r="FY383" i="5"/>
  <c r="FX383" i="5"/>
  <c r="FN383" i="5"/>
  <c r="FF383" i="5"/>
  <c r="FE383" i="5"/>
  <c r="FD383" i="5"/>
  <c r="FC383" i="5"/>
  <c r="FB383" i="5"/>
  <c r="ER383" i="5"/>
  <c r="EJ383" i="5"/>
  <c r="EI383" i="5"/>
  <c r="EH383" i="5"/>
  <c r="EG383" i="5"/>
  <c r="EF383" i="5"/>
  <c r="DV383" i="5"/>
  <c r="DN383" i="5"/>
  <c r="DM383" i="5"/>
  <c r="DL383" i="5"/>
  <c r="DK383" i="5"/>
  <c r="DJ383" i="5"/>
  <c r="CZ383" i="5"/>
  <c r="CR383" i="5"/>
  <c r="CQ383" i="5"/>
  <c r="CP383" i="5"/>
  <c r="CO383" i="5"/>
  <c r="CN383" i="5"/>
  <c r="CD383" i="5"/>
  <c r="BV383" i="5"/>
  <c r="BU383" i="5"/>
  <c r="BT383" i="5"/>
  <c r="BS383" i="5"/>
  <c r="BR383" i="5"/>
  <c r="BH383" i="5"/>
  <c r="AZ383" i="5"/>
  <c r="AY383" i="5"/>
  <c r="AX383" i="5"/>
  <c r="AW383" i="5"/>
  <c r="AV383" i="5"/>
  <c r="AL383" i="5"/>
  <c r="AD383" i="5"/>
  <c r="AC383" i="5"/>
  <c r="AB383" i="5"/>
  <c r="AA383" i="5"/>
  <c r="Z383" i="5"/>
  <c r="P383" i="5"/>
  <c r="H383" i="5"/>
  <c r="G383" i="5"/>
  <c r="F383" i="5"/>
  <c r="E383" i="5"/>
  <c r="D383" i="5"/>
  <c r="HF365" i="5"/>
  <c r="GX365" i="5"/>
  <c r="GW365" i="5"/>
  <c r="GV365" i="5"/>
  <c r="GU365" i="5"/>
  <c r="GT365" i="5"/>
  <c r="GJ365" i="5"/>
  <c r="GB365" i="5"/>
  <c r="GA365" i="5"/>
  <c r="FZ365" i="5"/>
  <c r="FY365" i="5"/>
  <c r="FX365" i="5"/>
  <c r="FN365" i="5"/>
  <c r="FF365" i="5"/>
  <c r="FE365" i="5"/>
  <c r="FD365" i="5"/>
  <c r="FC365" i="5"/>
  <c r="FB365" i="5"/>
  <c r="ER365" i="5"/>
  <c r="EJ365" i="5"/>
  <c r="EI365" i="5"/>
  <c r="EH365" i="5"/>
  <c r="EG365" i="5"/>
  <c r="EF365" i="5"/>
  <c r="DV365" i="5"/>
  <c r="DN365" i="5"/>
  <c r="DM365" i="5"/>
  <c r="DL365" i="5"/>
  <c r="DK365" i="5"/>
  <c r="DJ365" i="5"/>
  <c r="CZ365" i="5"/>
  <c r="CR365" i="5"/>
  <c r="CQ365" i="5"/>
  <c r="CP365" i="5"/>
  <c r="CO365" i="5"/>
  <c r="CN365" i="5"/>
  <c r="CD365" i="5"/>
  <c r="BV365" i="5"/>
  <c r="BU365" i="5"/>
  <c r="BT365" i="5"/>
  <c r="BS365" i="5"/>
  <c r="BR365" i="5"/>
  <c r="BH365" i="5"/>
  <c r="AZ365" i="5"/>
  <c r="AY365" i="5"/>
  <c r="AX365" i="5"/>
  <c r="AW365" i="5"/>
  <c r="AV365" i="5"/>
  <c r="AL365" i="5"/>
  <c r="AD365" i="5"/>
  <c r="AC365" i="5"/>
  <c r="AB365" i="5"/>
  <c r="AA365" i="5"/>
  <c r="Z365" i="5"/>
  <c r="P365" i="5"/>
  <c r="H365" i="5"/>
  <c r="G365" i="5"/>
  <c r="F365" i="5"/>
  <c r="E365" i="5"/>
  <c r="D365" i="5"/>
  <c r="HF347" i="5"/>
  <c r="GX347" i="5"/>
  <c r="GW347" i="5"/>
  <c r="GV347" i="5"/>
  <c r="GU347" i="5"/>
  <c r="GT347" i="5"/>
  <c r="GJ347" i="5"/>
  <c r="GB347" i="5"/>
  <c r="GA347" i="5"/>
  <c r="FZ347" i="5"/>
  <c r="FY347" i="5"/>
  <c r="FX347" i="5"/>
  <c r="FN347" i="5"/>
  <c r="FF347" i="5"/>
  <c r="FE347" i="5"/>
  <c r="FD347" i="5"/>
  <c r="FC347" i="5"/>
  <c r="FB347" i="5"/>
  <c r="ER347" i="5"/>
  <c r="EJ347" i="5"/>
  <c r="EI347" i="5"/>
  <c r="EH347" i="5"/>
  <c r="EG347" i="5"/>
  <c r="EF347" i="5"/>
  <c r="DV347" i="5"/>
  <c r="DN347" i="5"/>
  <c r="DM347" i="5"/>
  <c r="DL347" i="5"/>
  <c r="DK347" i="5"/>
  <c r="DJ347" i="5"/>
  <c r="CZ347" i="5"/>
  <c r="CR347" i="5"/>
  <c r="CQ347" i="5"/>
  <c r="CP347" i="5"/>
  <c r="CO347" i="5"/>
  <c r="CN347" i="5"/>
  <c r="CD347" i="5"/>
  <c r="BV347" i="5"/>
  <c r="BU347" i="5"/>
  <c r="BT347" i="5"/>
  <c r="BS347" i="5"/>
  <c r="BR347" i="5"/>
  <c r="BH347" i="5"/>
  <c r="AZ347" i="5"/>
  <c r="AY347" i="5"/>
  <c r="AX347" i="5"/>
  <c r="AW347" i="5"/>
  <c r="AV347" i="5"/>
  <c r="AL347" i="5"/>
  <c r="AD347" i="5"/>
  <c r="AC347" i="5"/>
  <c r="AB347" i="5"/>
  <c r="AA347" i="5"/>
  <c r="Z347" i="5"/>
  <c r="P347" i="5"/>
  <c r="H347" i="5"/>
  <c r="G347" i="5"/>
  <c r="F347" i="5"/>
  <c r="E347" i="5"/>
  <c r="D347" i="5"/>
  <c r="GV333" i="5"/>
  <c r="GR353" i="5" s="1"/>
  <c r="GR333" i="5"/>
  <c r="FZ333" i="5"/>
  <c r="FV353" i="5" s="1"/>
  <c r="FV333" i="5"/>
  <c r="FD333" i="5"/>
  <c r="EZ353" i="5" s="1"/>
  <c r="EZ333" i="5"/>
  <c r="EH333" i="5"/>
  <c r="ED371" i="5" s="1"/>
  <c r="ED333" i="5"/>
  <c r="DL333" i="5"/>
  <c r="DH353" i="5" s="1"/>
  <c r="DH333" i="5"/>
  <c r="CP333" i="5"/>
  <c r="CL371" i="5" s="1"/>
  <c r="CL333" i="5"/>
  <c r="BT333" i="5"/>
  <c r="BP353" i="5" s="1"/>
  <c r="BP333" i="5"/>
  <c r="AX333" i="5"/>
  <c r="AT335" i="5" s="1"/>
  <c r="AT333" i="5"/>
  <c r="AB333" i="5"/>
  <c r="X353" i="5" s="1"/>
  <c r="X333" i="5"/>
  <c r="F333" i="5"/>
  <c r="B371" i="5" s="1"/>
  <c r="B333" i="5"/>
  <c r="HF328" i="5"/>
  <c r="GX328" i="5"/>
  <c r="GW328" i="5"/>
  <c r="GV328" i="5"/>
  <c r="GU328" i="5"/>
  <c r="GT328" i="5"/>
  <c r="GJ328" i="5"/>
  <c r="GB328" i="5"/>
  <c r="GA328" i="5"/>
  <c r="FZ328" i="5"/>
  <c r="FY328" i="5"/>
  <c r="FX328" i="5"/>
  <c r="FN328" i="5"/>
  <c r="FF328" i="5"/>
  <c r="FE328" i="5"/>
  <c r="FD328" i="5"/>
  <c r="FC328" i="5"/>
  <c r="FB328" i="5"/>
  <c r="ER328" i="5"/>
  <c r="EJ328" i="5"/>
  <c r="EI328" i="5"/>
  <c r="EH328" i="5"/>
  <c r="EG328" i="5"/>
  <c r="EF328" i="5"/>
  <c r="DV328" i="5"/>
  <c r="DN328" i="5"/>
  <c r="DM328" i="5"/>
  <c r="DL328" i="5"/>
  <c r="DK328" i="5"/>
  <c r="DJ328" i="5"/>
  <c r="CZ328" i="5"/>
  <c r="CR328" i="5"/>
  <c r="CQ328" i="5"/>
  <c r="CP328" i="5"/>
  <c r="CO328" i="5"/>
  <c r="CN328" i="5"/>
  <c r="CD328" i="5"/>
  <c r="BV328" i="5"/>
  <c r="BU328" i="5"/>
  <c r="BT328" i="5"/>
  <c r="BS328" i="5"/>
  <c r="BR328" i="5"/>
  <c r="BH328" i="5"/>
  <c r="AZ328" i="5"/>
  <c r="AY328" i="5"/>
  <c r="AX328" i="5"/>
  <c r="AW328" i="5"/>
  <c r="AV328" i="5"/>
  <c r="AL328" i="5"/>
  <c r="AD328" i="5"/>
  <c r="AC328" i="5"/>
  <c r="AB328" i="5"/>
  <c r="AA328" i="5"/>
  <c r="Z328" i="5"/>
  <c r="P328" i="5"/>
  <c r="H328" i="5"/>
  <c r="G328" i="5"/>
  <c r="F328" i="5"/>
  <c r="E328" i="5"/>
  <c r="D328" i="5"/>
  <c r="HF310" i="5"/>
  <c r="GX310" i="5"/>
  <c r="GW310" i="5"/>
  <c r="GV310" i="5"/>
  <c r="GU310" i="5"/>
  <c r="GT310" i="5"/>
  <c r="GJ310" i="5"/>
  <c r="GB310" i="5"/>
  <c r="GA310" i="5"/>
  <c r="FZ310" i="5"/>
  <c r="FY310" i="5"/>
  <c r="FX310" i="5"/>
  <c r="FN310" i="5"/>
  <c r="FF310" i="5"/>
  <c r="FE310" i="5"/>
  <c r="FD310" i="5"/>
  <c r="FC310" i="5"/>
  <c r="FB310" i="5"/>
  <c r="ER310" i="5"/>
  <c r="EJ310" i="5"/>
  <c r="EI310" i="5"/>
  <c r="EH310" i="5"/>
  <c r="EG310" i="5"/>
  <c r="EF310" i="5"/>
  <c r="DV310" i="5"/>
  <c r="DN310" i="5"/>
  <c r="DM310" i="5"/>
  <c r="DL310" i="5"/>
  <c r="DK310" i="5"/>
  <c r="DJ310" i="5"/>
  <c r="CZ310" i="5"/>
  <c r="CR310" i="5"/>
  <c r="CQ310" i="5"/>
  <c r="CP310" i="5"/>
  <c r="CO310" i="5"/>
  <c r="CN310" i="5"/>
  <c r="CD310" i="5"/>
  <c r="BV310" i="5"/>
  <c r="BU310" i="5"/>
  <c r="BT310" i="5"/>
  <c r="BS310" i="5"/>
  <c r="BR310" i="5"/>
  <c r="BH310" i="5"/>
  <c r="AZ310" i="5"/>
  <c r="AY310" i="5"/>
  <c r="AX310" i="5"/>
  <c r="AW310" i="5"/>
  <c r="AV310" i="5"/>
  <c r="AL310" i="5"/>
  <c r="AD310" i="5"/>
  <c r="AC310" i="5"/>
  <c r="AB310" i="5"/>
  <c r="AA310" i="5"/>
  <c r="Z310" i="5"/>
  <c r="P310" i="5"/>
  <c r="H310" i="5"/>
  <c r="G310" i="5"/>
  <c r="F310" i="5"/>
  <c r="E310" i="5"/>
  <c r="D310" i="5"/>
  <c r="HF292" i="5"/>
  <c r="GX292" i="5"/>
  <c r="GW292" i="5"/>
  <c r="GV292" i="5"/>
  <c r="GU292" i="5"/>
  <c r="GT292" i="5"/>
  <c r="GJ292" i="5"/>
  <c r="GB292" i="5"/>
  <c r="GA292" i="5"/>
  <c r="FZ292" i="5"/>
  <c r="FY292" i="5"/>
  <c r="FX292" i="5"/>
  <c r="FN292" i="5"/>
  <c r="FF292" i="5"/>
  <c r="FE292" i="5"/>
  <c r="FD292" i="5"/>
  <c r="FC292" i="5"/>
  <c r="FB292" i="5"/>
  <c r="ER292" i="5"/>
  <c r="EJ292" i="5"/>
  <c r="EI292" i="5"/>
  <c r="EH292" i="5"/>
  <c r="EG292" i="5"/>
  <c r="EF292" i="5"/>
  <c r="DV292" i="5"/>
  <c r="DN292" i="5"/>
  <c r="DM292" i="5"/>
  <c r="DL292" i="5"/>
  <c r="DK292" i="5"/>
  <c r="DJ292" i="5"/>
  <c r="CZ292" i="5"/>
  <c r="CR292" i="5"/>
  <c r="CQ292" i="5"/>
  <c r="CP292" i="5"/>
  <c r="CO292" i="5"/>
  <c r="CN292" i="5"/>
  <c r="CD292" i="5"/>
  <c r="BV292" i="5"/>
  <c r="BU292" i="5"/>
  <c r="BT292" i="5"/>
  <c r="BS292" i="5"/>
  <c r="BR292" i="5"/>
  <c r="BH292" i="5"/>
  <c r="AZ292" i="5"/>
  <c r="AY292" i="5"/>
  <c r="AX292" i="5"/>
  <c r="AW292" i="5"/>
  <c r="AV292" i="5"/>
  <c r="AL292" i="5"/>
  <c r="AD292" i="5"/>
  <c r="AC292" i="5"/>
  <c r="AB292" i="5"/>
  <c r="AA292" i="5"/>
  <c r="Z292" i="5"/>
  <c r="P292" i="5"/>
  <c r="H292" i="5"/>
  <c r="G292" i="5"/>
  <c r="F292" i="5"/>
  <c r="E292" i="5"/>
  <c r="D292" i="5"/>
  <c r="GV278" i="5"/>
  <c r="GR298" i="5" s="1"/>
  <c r="GR278" i="5"/>
  <c r="FZ278" i="5"/>
  <c r="FV316" i="5" s="1"/>
  <c r="FV278" i="5"/>
  <c r="FD278" i="5"/>
  <c r="EZ316" i="5" s="1"/>
  <c r="EZ278" i="5"/>
  <c r="EH278" i="5"/>
  <c r="ED298" i="5" s="1"/>
  <c r="ED278" i="5"/>
  <c r="DL278" i="5"/>
  <c r="DH280" i="5" s="1"/>
  <c r="DH278" i="5"/>
  <c r="CP278" i="5"/>
  <c r="CL280" i="5" s="1"/>
  <c r="CL278" i="5"/>
  <c r="BT278" i="5"/>
  <c r="BP280" i="5" s="1"/>
  <c r="BP278" i="5"/>
  <c r="AX278" i="5"/>
  <c r="AT316" i="5" s="1"/>
  <c r="AT278" i="5"/>
  <c r="AB278" i="5"/>
  <c r="X316" i="5" s="1"/>
  <c r="X278" i="5"/>
  <c r="F278" i="5"/>
  <c r="B298" i="5" s="1"/>
  <c r="B278" i="5"/>
  <c r="GX273" i="5"/>
  <c r="GX255" i="5"/>
  <c r="GX237" i="5"/>
  <c r="GB273" i="5"/>
  <c r="GB255" i="5"/>
  <c r="GB237" i="5"/>
  <c r="FF273" i="5"/>
  <c r="FF255" i="5"/>
  <c r="FF237" i="5"/>
  <c r="EJ273" i="5"/>
  <c r="EJ255" i="5"/>
  <c r="EJ237" i="5"/>
  <c r="DN273" i="5"/>
  <c r="DN255" i="5"/>
  <c r="DN237" i="5"/>
  <c r="CR273" i="5"/>
  <c r="CR255" i="5"/>
  <c r="CR237" i="5"/>
  <c r="BV273" i="5"/>
  <c r="BV255" i="5"/>
  <c r="BV237" i="5"/>
  <c r="AZ273" i="5"/>
  <c r="AZ255" i="5"/>
  <c r="AZ237" i="5"/>
  <c r="AD273" i="5"/>
  <c r="AD255" i="5"/>
  <c r="AD237" i="5"/>
  <c r="H255" i="5"/>
  <c r="H237" i="5"/>
  <c r="H273" i="5"/>
  <c r="GX218" i="5"/>
  <c r="GX200" i="5"/>
  <c r="GX182" i="5"/>
  <c r="GB218" i="5"/>
  <c r="GB200" i="5"/>
  <c r="GB182" i="5"/>
  <c r="FF218" i="5"/>
  <c r="FF200" i="5"/>
  <c r="FF182" i="5"/>
  <c r="EJ218" i="5"/>
  <c r="EJ200" i="5"/>
  <c r="EJ182" i="5"/>
  <c r="DN218" i="5"/>
  <c r="DN200" i="5"/>
  <c r="DN182" i="5"/>
  <c r="CR218" i="5"/>
  <c r="CR200" i="5"/>
  <c r="CR182" i="5"/>
  <c r="BV218" i="5"/>
  <c r="BV200" i="5"/>
  <c r="BV182" i="5"/>
  <c r="AZ218" i="5"/>
  <c r="AZ200" i="5"/>
  <c r="AZ182" i="5"/>
  <c r="AD218" i="5"/>
  <c r="AD200" i="5"/>
  <c r="AD182" i="5"/>
  <c r="H218" i="5"/>
  <c r="H200" i="5"/>
  <c r="H182" i="5"/>
  <c r="GX163" i="5"/>
  <c r="GX145" i="5"/>
  <c r="GX127" i="5"/>
  <c r="GB163" i="5"/>
  <c r="GB145" i="5"/>
  <c r="GB127" i="5"/>
  <c r="FF163" i="5"/>
  <c r="FF145" i="5"/>
  <c r="FF127" i="5"/>
  <c r="EJ163" i="5"/>
  <c r="EJ145" i="5"/>
  <c r="EJ127" i="5"/>
  <c r="DN163" i="5"/>
  <c r="DN145" i="5"/>
  <c r="DN127" i="5"/>
  <c r="CR163" i="5"/>
  <c r="CR145" i="5"/>
  <c r="CR127" i="5"/>
  <c r="BV163" i="5"/>
  <c r="BV145" i="5"/>
  <c r="BV127" i="5"/>
  <c r="AZ163" i="5"/>
  <c r="AZ145" i="5"/>
  <c r="AZ127" i="5"/>
  <c r="AD163" i="5"/>
  <c r="AD145" i="5"/>
  <c r="AD127" i="5"/>
  <c r="H163" i="5"/>
  <c r="H145" i="5"/>
  <c r="H127" i="5"/>
  <c r="GX90" i="5"/>
  <c r="GX72" i="5"/>
  <c r="GB108" i="5"/>
  <c r="GB90" i="5"/>
  <c r="GB72" i="5"/>
  <c r="FF108" i="5"/>
  <c r="FF90" i="5"/>
  <c r="FF72" i="5"/>
  <c r="EJ108" i="5"/>
  <c r="EJ90" i="5"/>
  <c r="EJ72" i="5"/>
  <c r="DN108" i="5"/>
  <c r="DN90" i="5"/>
  <c r="DN72" i="5"/>
  <c r="CR108" i="5"/>
  <c r="CR90" i="5"/>
  <c r="CR72" i="5"/>
  <c r="BV108" i="5"/>
  <c r="BV90" i="5"/>
  <c r="BV72" i="5"/>
  <c r="G4" i="1"/>
  <c r="AZ108" i="5"/>
  <c r="AZ90" i="5"/>
  <c r="AZ72" i="5"/>
  <c r="AD108" i="5"/>
  <c r="AD90" i="5"/>
  <c r="AD72" i="5"/>
  <c r="H108" i="5"/>
  <c r="H90" i="5"/>
  <c r="H72" i="5"/>
  <c r="GX17" i="5"/>
  <c r="GX35" i="5"/>
  <c r="GX53" i="5"/>
  <c r="GB53" i="5"/>
  <c r="GB35" i="5"/>
  <c r="GB17" i="5"/>
  <c r="FF17" i="5"/>
  <c r="FF35" i="5"/>
  <c r="FF53" i="5"/>
  <c r="EJ53" i="5"/>
  <c r="EJ35" i="5"/>
  <c r="EJ17" i="5"/>
  <c r="DN17" i="5"/>
  <c r="DN35" i="5"/>
  <c r="DN53" i="5"/>
  <c r="CR53" i="5"/>
  <c r="CR35" i="5"/>
  <c r="CR17" i="5"/>
  <c r="BV53" i="5"/>
  <c r="BV35" i="5"/>
  <c r="BV17" i="5"/>
  <c r="BD53" i="5"/>
  <c r="AZ53" i="5"/>
  <c r="BD35" i="5"/>
  <c r="AZ35" i="5"/>
  <c r="AZ17" i="5"/>
  <c r="AD53" i="5"/>
  <c r="AD35" i="5"/>
  <c r="AD17" i="5"/>
  <c r="H53" i="5"/>
  <c r="H35" i="5"/>
  <c r="H17" i="5"/>
  <c r="HF273" i="5"/>
  <c r="GW273" i="5"/>
  <c r="GV273" i="5"/>
  <c r="GU273" i="5"/>
  <c r="GT273" i="5"/>
  <c r="GJ273" i="5"/>
  <c r="GA273" i="5"/>
  <c r="FZ273" i="5"/>
  <c r="FY273" i="5"/>
  <c r="FX273" i="5"/>
  <c r="FN273" i="5"/>
  <c r="FE273" i="5"/>
  <c r="FD273" i="5"/>
  <c r="FC273" i="5"/>
  <c r="FB273" i="5"/>
  <c r="ER273" i="5"/>
  <c r="EI273" i="5"/>
  <c r="EH273" i="5"/>
  <c r="EG273" i="5"/>
  <c r="EF273" i="5"/>
  <c r="DV273" i="5"/>
  <c r="DM273" i="5"/>
  <c r="DL273" i="5"/>
  <c r="DK273" i="5"/>
  <c r="DJ273" i="5"/>
  <c r="CZ273" i="5"/>
  <c r="CQ273" i="5"/>
  <c r="CP273" i="5"/>
  <c r="CO273" i="5"/>
  <c r="CN273" i="5"/>
  <c r="CD273" i="5"/>
  <c r="BU273" i="5"/>
  <c r="BT273" i="5"/>
  <c r="BS273" i="5"/>
  <c r="BR273" i="5"/>
  <c r="BH273" i="5"/>
  <c r="AY273" i="5"/>
  <c r="AX273" i="5"/>
  <c r="AW273" i="5"/>
  <c r="AV273" i="5"/>
  <c r="AL273" i="5"/>
  <c r="AC273" i="5"/>
  <c r="AB273" i="5"/>
  <c r="AA273" i="5"/>
  <c r="Z273" i="5"/>
  <c r="P273" i="5"/>
  <c r="G273" i="5"/>
  <c r="F273" i="5"/>
  <c r="E273" i="5"/>
  <c r="D273" i="5"/>
  <c r="HF255" i="5"/>
  <c r="GW255" i="5"/>
  <c r="GV255" i="5"/>
  <c r="GU255" i="5"/>
  <c r="GT255" i="5"/>
  <c r="GJ255" i="5"/>
  <c r="GA255" i="5"/>
  <c r="FZ255" i="5"/>
  <c r="FY255" i="5"/>
  <c r="FX255" i="5"/>
  <c r="FN255" i="5"/>
  <c r="FE255" i="5"/>
  <c r="FD255" i="5"/>
  <c r="FC255" i="5"/>
  <c r="FB255" i="5"/>
  <c r="ER255" i="5"/>
  <c r="EI255" i="5"/>
  <c r="EH255" i="5"/>
  <c r="EG255" i="5"/>
  <c r="EF255" i="5"/>
  <c r="DV255" i="5"/>
  <c r="DM255" i="5"/>
  <c r="DL255" i="5"/>
  <c r="DK255" i="5"/>
  <c r="DJ255" i="5"/>
  <c r="CZ255" i="5"/>
  <c r="CQ255" i="5"/>
  <c r="CP255" i="5"/>
  <c r="CO255" i="5"/>
  <c r="CN255" i="5"/>
  <c r="CD255" i="5"/>
  <c r="BU255" i="5"/>
  <c r="BT255" i="5"/>
  <c r="BS255" i="5"/>
  <c r="BR255" i="5"/>
  <c r="BH255" i="5"/>
  <c r="AY255" i="5"/>
  <c r="AX255" i="5"/>
  <c r="AW255" i="5"/>
  <c r="AV255" i="5"/>
  <c r="AL255" i="5"/>
  <c r="AC255" i="5"/>
  <c r="AB255" i="5"/>
  <c r="AA255" i="5"/>
  <c r="Z255" i="5"/>
  <c r="P255" i="5"/>
  <c r="G255" i="5"/>
  <c r="F255" i="5"/>
  <c r="E255" i="5"/>
  <c r="D255" i="5"/>
  <c r="HF237" i="5"/>
  <c r="GW237" i="5"/>
  <c r="GV237" i="5"/>
  <c r="GU237" i="5"/>
  <c r="GT237" i="5"/>
  <c r="GJ237" i="5"/>
  <c r="GA237" i="5"/>
  <c r="FZ237" i="5"/>
  <c r="FY237" i="5"/>
  <c r="FX237" i="5"/>
  <c r="FN237" i="5"/>
  <c r="FE237" i="5"/>
  <c r="FD237" i="5"/>
  <c r="FC237" i="5"/>
  <c r="FB237" i="5"/>
  <c r="ER237" i="5"/>
  <c r="EI237" i="5"/>
  <c r="EH237" i="5"/>
  <c r="EG237" i="5"/>
  <c r="EF237" i="5"/>
  <c r="DV237" i="5"/>
  <c r="DM237" i="5"/>
  <c r="DL237" i="5"/>
  <c r="DK237" i="5"/>
  <c r="DJ237" i="5"/>
  <c r="CZ237" i="5"/>
  <c r="CQ237" i="5"/>
  <c r="CP237" i="5"/>
  <c r="CO237" i="5"/>
  <c r="CN237" i="5"/>
  <c r="CD237" i="5"/>
  <c r="BU237" i="5"/>
  <c r="BT237" i="5"/>
  <c r="BS237" i="5"/>
  <c r="BR237" i="5"/>
  <c r="BH237" i="5"/>
  <c r="AY237" i="5"/>
  <c r="AX237" i="5"/>
  <c r="AW237" i="5"/>
  <c r="AV237" i="5"/>
  <c r="AL237" i="5"/>
  <c r="AC237" i="5"/>
  <c r="AB237" i="5"/>
  <c r="AA237" i="5"/>
  <c r="Z237" i="5"/>
  <c r="P237" i="5"/>
  <c r="G237" i="5"/>
  <c r="F237" i="5"/>
  <c r="E237" i="5"/>
  <c r="D237" i="5"/>
  <c r="GV223" i="5"/>
  <c r="GR261" i="5" s="1"/>
  <c r="GR223" i="5"/>
  <c r="FZ223" i="5"/>
  <c r="FV225" i="5" s="1"/>
  <c r="FV223" i="5"/>
  <c r="FD223" i="5"/>
  <c r="EZ261" i="5" s="1"/>
  <c r="EZ223" i="5"/>
  <c r="EH223" i="5"/>
  <c r="ED261" i="5" s="1"/>
  <c r="ED223" i="5"/>
  <c r="DL223" i="5"/>
  <c r="DH261" i="5" s="1"/>
  <c r="DH223" i="5"/>
  <c r="CP223" i="5"/>
  <c r="CL261" i="5" s="1"/>
  <c r="CL223" i="5"/>
  <c r="BT223" i="5"/>
  <c r="BP225" i="5" s="1"/>
  <c r="BP223" i="5"/>
  <c r="AX223" i="5"/>
  <c r="AT261" i="5" s="1"/>
  <c r="AT223" i="5"/>
  <c r="AB223" i="5"/>
  <c r="X261" i="5" s="1"/>
  <c r="X223" i="5"/>
  <c r="F223" i="5"/>
  <c r="B243" i="5" s="1"/>
  <c r="B223" i="5"/>
  <c r="HF218" i="5"/>
  <c r="GW218" i="5"/>
  <c r="GV218" i="5"/>
  <c r="GU218" i="5"/>
  <c r="GT218" i="5"/>
  <c r="GJ218" i="5"/>
  <c r="GA218" i="5"/>
  <c r="FZ218" i="5"/>
  <c r="FY218" i="5"/>
  <c r="FX218" i="5"/>
  <c r="FN218" i="5"/>
  <c r="FE218" i="5"/>
  <c r="FD218" i="5"/>
  <c r="FC218" i="5"/>
  <c r="FB218" i="5"/>
  <c r="ER218" i="5"/>
  <c r="EI218" i="5"/>
  <c r="EH218" i="5"/>
  <c r="EG218" i="5"/>
  <c r="EF218" i="5"/>
  <c r="DV218" i="5"/>
  <c r="DM218" i="5"/>
  <c r="DL218" i="5"/>
  <c r="DK218" i="5"/>
  <c r="DJ218" i="5"/>
  <c r="CZ218" i="5"/>
  <c r="CQ218" i="5"/>
  <c r="CP218" i="5"/>
  <c r="CO218" i="5"/>
  <c r="CN218" i="5"/>
  <c r="CD218" i="5"/>
  <c r="BU218" i="5"/>
  <c r="BT218" i="5"/>
  <c r="BS218" i="5"/>
  <c r="BR218" i="5"/>
  <c r="BH218" i="5"/>
  <c r="AY218" i="5"/>
  <c r="AX218" i="5"/>
  <c r="AW218" i="5"/>
  <c r="AV218" i="5"/>
  <c r="AL218" i="5"/>
  <c r="AC218" i="5"/>
  <c r="AB218" i="5"/>
  <c r="AA218" i="5"/>
  <c r="Z218" i="5"/>
  <c r="P218" i="5"/>
  <c r="G218" i="5"/>
  <c r="F218" i="5"/>
  <c r="E218" i="5"/>
  <c r="D218" i="5"/>
  <c r="HF200" i="5"/>
  <c r="GW200" i="5"/>
  <c r="GV200" i="5"/>
  <c r="GU200" i="5"/>
  <c r="GT200" i="5"/>
  <c r="GJ200" i="5"/>
  <c r="GA200" i="5"/>
  <c r="FZ200" i="5"/>
  <c r="FY200" i="5"/>
  <c r="FX200" i="5"/>
  <c r="FN200" i="5"/>
  <c r="FE200" i="5"/>
  <c r="FD200" i="5"/>
  <c r="FC200" i="5"/>
  <c r="FB200" i="5"/>
  <c r="ER200" i="5"/>
  <c r="EI200" i="5"/>
  <c r="EH200" i="5"/>
  <c r="EG200" i="5"/>
  <c r="EF200" i="5"/>
  <c r="DV200" i="5"/>
  <c r="DM200" i="5"/>
  <c r="DL200" i="5"/>
  <c r="DK200" i="5"/>
  <c r="DJ200" i="5"/>
  <c r="CZ200" i="5"/>
  <c r="CQ200" i="5"/>
  <c r="CP200" i="5"/>
  <c r="CO200" i="5"/>
  <c r="CN200" i="5"/>
  <c r="CD200" i="5"/>
  <c r="BU200" i="5"/>
  <c r="BT200" i="5"/>
  <c r="BS200" i="5"/>
  <c r="BR200" i="5"/>
  <c r="BH200" i="5"/>
  <c r="AY200" i="5"/>
  <c r="AX200" i="5"/>
  <c r="AW200" i="5"/>
  <c r="AV200" i="5"/>
  <c r="AL200" i="5"/>
  <c r="AC200" i="5"/>
  <c r="AB200" i="5"/>
  <c r="AA200" i="5"/>
  <c r="Z200" i="5"/>
  <c r="P200" i="5"/>
  <c r="G200" i="5"/>
  <c r="F200" i="5"/>
  <c r="E200" i="5"/>
  <c r="D200" i="5"/>
  <c r="HF182" i="5"/>
  <c r="GW182" i="5"/>
  <c r="GV182" i="5"/>
  <c r="GU182" i="5"/>
  <c r="GT182" i="5"/>
  <c r="GJ182" i="5"/>
  <c r="GA182" i="5"/>
  <c r="FZ182" i="5"/>
  <c r="FY182" i="5"/>
  <c r="FX182" i="5"/>
  <c r="FN182" i="5"/>
  <c r="FE182" i="5"/>
  <c r="FD182" i="5"/>
  <c r="FC182" i="5"/>
  <c r="FB182" i="5"/>
  <c r="ER182" i="5"/>
  <c r="EI182" i="5"/>
  <c r="EH182" i="5"/>
  <c r="EG182" i="5"/>
  <c r="EF182" i="5"/>
  <c r="DV182" i="5"/>
  <c r="DM182" i="5"/>
  <c r="DL182" i="5"/>
  <c r="DK182" i="5"/>
  <c r="DJ182" i="5"/>
  <c r="CZ182" i="5"/>
  <c r="CQ182" i="5"/>
  <c r="CP182" i="5"/>
  <c r="CO182" i="5"/>
  <c r="CN182" i="5"/>
  <c r="CD182" i="5"/>
  <c r="BU182" i="5"/>
  <c r="BT182" i="5"/>
  <c r="BS182" i="5"/>
  <c r="BR182" i="5"/>
  <c r="BH182" i="5"/>
  <c r="AY182" i="5"/>
  <c r="AX182" i="5"/>
  <c r="AW182" i="5"/>
  <c r="AV182" i="5"/>
  <c r="AL182" i="5"/>
  <c r="AC182" i="5"/>
  <c r="AB182" i="5"/>
  <c r="AA182" i="5"/>
  <c r="Z182" i="5"/>
  <c r="P182" i="5"/>
  <c r="G182" i="5"/>
  <c r="F182" i="5"/>
  <c r="E182" i="5"/>
  <c r="D182" i="5"/>
  <c r="GV168" i="5"/>
  <c r="GR206" i="5" s="1"/>
  <c r="GR168" i="5"/>
  <c r="FZ168" i="5"/>
  <c r="FV206" i="5" s="1"/>
  <c r="FV168" i="5"/>
  <c r="FD168" i="5"/>
  <c r="EZ206" i="5" s="1"/>
  <c r="EZ168" i="5"/>
  <c r="EH168" i="5"/>
  <c r="ED206" i="5" s="1"/>
  <c r="ED168" i="5"/>
  <c r="DL168" i="5"/>
  <c r="DH206" i="5" s="1"/>
  <c r="DH168" i="5"/>
  <c r="CP168" i="5"/>
  <c r="CL206" i="5" s="1"/>
  <c r="CL168" i="5"/>
  <c r="BT168" i="5"/>
  <c r="BP206" i="5" s="1"/>
  <c r="BP168" i="5"/>
  <c r="AX168" i="5"/>
  <c r="AT206" i="5" s="1"/>
  <c r="AT168" i="5"/>
  <c r="AB168" i="5"/>
  <c r="X206" i="5" s="1"/>
  <c r="X168" i="5"/>
  <c r="F168" i="5"/>
  <c r="B206" i="5" s="1"/>
  <c r="B168" i="5"/>
  <c r="HF145" i="5"/>
  <c r="GW145" i="5"/>
  <c r="GV145" i="5"/>
  <c r="GU145" i="5"/>
  <c r="GT145" i="5"/>
  <c r="HF127" i="5"/>
  <c r="GW127" i="5"/>
  <c r="GV127" i="5"/>
  <c r="GU127" i="5"/>
  <c r="GT127" i="5"/>
  <c r="GV113" i="5"/>
  <c r="GR151" i="5" s="1"/>
  <c r="GR113" i="5"/>
  <c r="HF163" i="5"/>
  <c r="GW163" i="5"/>
  <c r="GV163" i="5"/>
  <c r="GU163" i="5"/>
  <c r="GT163" i="5"/>
  <c r="GJ145" i="5"/>
  <c r="GA145" i="5"/>
  <c r="FZ145" i="5"/>
  <c r="FY145" i="5"/>
  <c r="FX145" i="5"/>
  <c r="GJ127" i="5"/>
  <c r="GA127" i="5"/>
  <c r="FZ127" i="5"/>
  <c r="FY127" i="5"/>
  <c r="FX127" i="5"/>
  <c r="FZ113" i="5"/>
  <c r="FV151" i="5" s="1"/>
  <c r="FV113" i="5"/>
  <c r="GJ163" i="5"/>
  <c r="GA163" i="5"/>
  <c r="FZ163" i="5"/>
  <c r="FY163" i="5"/>
  <c r="FX163" i="5"/>
  <c r="FN163" i="5"/>
  <c r="FE163" i="5"/>
  <c r="FD163" i="5"/>
  <c r="FC163" i="5"/>
  <c r="FB163" i="5"/>
  <c r="FN145" i="5"/>
  <c r="FE145" i="5"/>
  <c r="FD145" i="5"/>
  <c r="FC145" i="5"/>
  <c r="FB145" i="5"/>
  <c r="FN127" i="5"/>
  <c r="FE127" i="5"/>
  <c r="FD127" i="5"/>
  <c r="FC127" i="5"/>
  <c r="FB127" i="5"/>
  <c r="FD113" i="5"/>
  <c r="EZ115" i="5" s="1"/>
  <c r="EZ113" i="5"/>
  <c r="EH113" i="5"/>
  <c r="ED151" i="5" s="1"/>
  <c r="ED113" i="5"/>
  <c r="ER163" i="5"/>
  <c r="EI163" i="5"/>
  <c r="EH163" i="5"/>
  <c r="EG163" i="5"/>
  <c r="EF163" i="5"/>
  <c r="ER145" i="5"/>
  <c r="EI145" i="5"/>
  <c r="EH145" i="5"/>
  <c r="EG145" i="5"/>
  <c r="EF145" i="5"/>
  <c r="ER127" i="5"/>
  <c r="EI127" i="5"/>
  <c r="EH127" i="5"/>
  <c r="EG127" i="5"/>
  <c r="EF127" i="5"/>
  <c r="DL113" i="5"/>
  <c r="DH115" i="5" s="1"/>
  <c r="DH113" i="5"/>
  <c r="DV163" i="5"/>
  <c r="DM163" i="5"/>
  <c r="DL163" i="5"/>
  <c r="DK163" i="5"/>
  <c r="DJ163" i="5"/>
  <c r="DV145" i="5"/>
  <c r="DM145" i="5"/>
  <c r="DL145" i="5"/>
  <c r="DK145" i="5"/>
  <c r="DJ145" i="5"/>
  <c r="DV127" i="5"/>
  <c r="DM127" i="5"/>
  <c r="DL127" i="5"/>
  <c r="DK127" i="5"/>
  <c r="DJ127" i="5"/>
  <c r="CZ127" i="5"/>
  <c r="CQ127" i="5"/>
  <c r="CP127" i="5"/>
  <c r="CO127" i="5"/>
  <c r="CN127" i="5"/>
  <c r="CP113" i="5"/>
  <c r="CL151" i="5" s="1"/>
  <c r="CL113" i="5"/>
  <c r="CZ163" i="5"/>
  <c r="CQ163" i="5"/>
  <c r="CP163" i="5"/>
  <c r="CO163" i="5"/>
  <c r="CN163" i="5"/>
  <c r="CZ145" i="5"/>
  <c r="CQ145" i="5"/>
  <c r="CP145" i="5"/>
  <c r="CO145" i="5"/>
  <c r="CN145" i="5"/>
  <c r="CD127" i="5"/>
  <c r="BU127" i="5"/>
  <c r="BT127" i="5"/>
  <c r="BS127" i="5"/>
  <c r="BR127" i="5"/>
  <c r="BT113" i="5"/>
  <c r="BP151" i="5" s="1"/>
  <c r="BP113" i="5"/>
  <c r="CD163" i="5"/>
  <c r="BU163" i="5"/>
  <c r="BT163" i="5"/>
  <c r="BS163" i="5"/>
  <c r="BR163" i="5"/>
  <c r="CD145" i="5"/>
  <c r="BU145" i="5"/>
  <c r="BT145" i="5"/>
  <c r="BS145" i="5"/>
  <c r="BR145" i="5"/>
  <c r="BH145" i="5"/>
  <c r="AY145" i="5"/>
  <c r="AX145" i="5"/>
  <c r="AW145" i="5"/>
  <c r="AV145" i="5"/>
  <c r="BH127" i="5"/>
  <c r="AY127" i="5"/>
  <c r="AX127" i="5"/>
  <c r="AW127" i="5"/>
  <c r="AV127" i="5"/>
  <c r="AX113" i="5"/>
  <c r="AT151" i="5" s="1"/>
  <c r="AT113" i="5"/>
  <c r="BH163" i="5"/>
  <c r="AY163" i="5"/>
  <c r="AX163" i="5"/>
  <c r="AW163" i="5"/>
  <c r="AV163" i="5"/>
  <c r="AL145" i="5"/>
  <c r="AC145" i="5"/>
  <c r="AB145" i="5"/>
  <c r="AA145" i="5"/>
  <c r="Z145" i="5"/>
  <c r="AL127" i="5"/>
  <c r="AC127" i="5"/>
  <c r="AB127" i="5"/>
  <c r="AA127" i="5"/>
  <c r="Z127" i="5"/>
  <c r="AB113" i="5"/>
  <c r="X151" i="5" s="1"/>
  <c r="X113" i="5"/>
  <c r="AL163" i="5"/>
  <c r="AC163" i="5"/>
  <c r="AB163" i="5"/>
  <c r="AA163" i="5"/>
  <c r="Z163" i="5"/>
  <c r="P163" i="5"/>
  <c r="G163" i="5"/>
  <c r="F163" i="5"/>
  <c r="E163" i="5"/>
  <c r="D163" i="5"/>
  <c r="P145" i="5"/>
  <c r="G145" i="5"/>
  <c r="F145" i="5"/>
  <c r="E145" i="5"/>
  <c r="D145" i="5"/>
  <c r="P127" i="5"/>
  <c r="G127" i="5"/>
  <c r="F127" i="5"/>
  <c r="E127" i="5"/>
  <c r="D127" i="5"/>
  <c r="F113" i="5"/>
  <c r="B151" i="5" s="1"/>
  <c r="B113" i="5"/>
  <c r="HF90" i="5"/>
  <c r="GW90" i="5"/>
  <c r="GV90" i="5"/>
  <c r="GU90" i="5"/>
  <c r="GT90" i="5"/>
  <c r="HF72" i="5"/>
  <c r="GW72" i="5"/>
  <c r="GV72" i="5"/>
  <c r="GU72" i="5"/>
  <c r="GT72" i="5"/>
  <c r="GV58" i="5"/>
  <c r="GR96" i="5" s="1"/>
  <c r="GR58" i="5"/>
  <c r="HF108" i="5"/>
  <c r="GW108" i="5"/>
  <c r="GV108" i="5"/>
  <c r="GU108" i="5"/>
  <c r="GT108" i="5"/>
  <c r="GJ108" i="5"/>
  <c r="GA108" i="5"/>
  <c r="FZ108" i="5"/>
  <c r="FY108" i="5"/>
  <c r="FX108" i="5"/>
  <c r="GJ90" i="5"/>
  <c r="GA90" i="5"/>
  <c r="FZ90" i="5"/>
  <c r="FY90" i="5"/>
  <c r="FX90" i="5"/>
  <c r="GJ72" i="5"/>
  <c r="GA72" i="5"/>
  <c r="FZ72" i="5"/>
  <c r="FY72" i="5"/>
  <c r="FX72" i="5"/>
  <c r="FZ58" i="5"/>
  <c r="FV96" i="5" s="1"/>
  <c r="FV58" i="5"/>
  <c r="FD58" i="5"/>
  <c r="EZ78" i="5" s="1"/>
  <c r="EZ58" i="5"/>
  <c r="FN108" i="5"/>
  <c r="FE108" i="5"/>
  <c r="FD108" i="5"/>
  <c r="FC108" i="5"/>
  <c r="FB108" i="5"/>
  <c r="FN90" i="5"/>
  <c r="FE90" i="5"/>
  <c r="FD90" i="5"/>
  <c r="FC90" i="5"/>
  <c r="FB90" i="5"/>
  <c r="FN72" i="5"/>
  <c r="FE72" i="5"/>
  <c r="FD72" i="5"/>
  <c r="FC72" i="5"/>
  <c r="FB72" i="5"/>
  <c r="EH58" i="5"/>
  <c r="ED96" i="5" s="1"/>
  <c r="ED58" i="5"/>
  <c r="ER108" i="5"/>
  <c r="EI108" i="5"/>
  <c r="EH108" i="5"/>
  <c r="EG108" i="5"/>
  <c r="EF108" i="5"/>
  <c r="ER90" i="5"/>
  <c r="EI90" i="5"/>
  <c r="EH90" i="5"/>
  <c r="EG90" i="5"/>
  <c r="EF90" i="5"/>
  <c r="ER72" i="5"/>
  <c r="EI72" i="5"/>
  <c r="EH72" i="5"/>
  <c r="EG72" i="5"/>
  <c r="EF72" i="5"/>
  <c r="DV72" i="5"/>
  <c r="DM72" i="5"/>
  <c r="DL72" i="5"/>
  <c r="DK72" i="5"/>
  <c r="DJ72" i="5"/>
  <c r="DL58" i="5"/>
  <c r="DH60" i="5" s="1"/>
  <c r="DH58" i="5"/>
  <c r="DV108" i="5"/>
  <c r="DM108" i="5"/>
  <c r="DL108" i="5"/>
  <c r="DK108" i="5"/>
  <c r="DJ108" i="5"/>
  <c r="DV90" i="5"/>
  <c r="DM90" i="5"/>
  <c r="DL90" i="5"/>
  <c r="DK90" i="5"/>
  <c r="DJ90" i="5"/>
  <c r="CZ72" i="5"/>
  <c r="CQ72" i="5"/>
  <c r="CP72" i="5"/>
  <c r="CO72" i="5"/>
  <c r="CN72" i="5"/>
  <c r="CP58" i="5"/>
  <c r="CL96" i="5" s="1"/>
  <c r="CL58" i="5"/>
  <c r="CZ108" i="5"/>
  <c r="CQ108" i="5"/>
  <c r="CP108" i="5"/>
  <c r="CO108" i="5"/>
  <c r="CN108" i="5"/>
  <c r="CZ90" i="5"/>
  <c r="CQ90" i="5"/>
  <c r="CP90" i="5"/>
  <c r="CO90" i="5"/>
  <c r="CN90" i="5"/>
  <c r="CD90" i="5"/>
  <c r="BU90" i="5"/>
  <c r="BT90" i="5"/>
  <c r="BS90" i="5"/>
  <c r="BR90" i="5"/>
  <c r="CD72" i="5"/>
  <c r="BU72" i="5"/>
  <c r="BT72" i="5"/>
  <c r="BS72" i="5"/>
  <c r="BR72" i="5"/>
  <c r="BT58" i="5"/>
  <c r="BP96" i="5" s="1"/>
  <c r="BP58" i="5"/>
  <c r="CD108" i="5"/>
  <c r="BU108" i="5"/>
  <c r="BT108" i="5"/>
  <c r="BS108" i="5"/>
  <c r="BR108" i="5"/>
  <c r="BH90" i="5"/>
  <c r="AY90" i="5"/>
  <c r="AX90" i="5"/>
  <c r="AW90" i="5"/>
  <c r="AV90" i="5"/>
  <c r="BH72" i="5"/>
  <c r="AY72" i="5"/>
  <c r="AX72" i="5"/>
  <c r="AW72" i="5"/>
  <c r="AV72" i="5"/>
  <c r="AX58" i="5"/>
  <c r="AT96" i="5" s="1"/>
  <c r="AT58" i="5"/>
  <c r="BH108" i="5"/>
  <c r="AY108" i="5"/>
  <c r="AX108" i="5"/>
  <c r="AW108" i="5"/>
  <c r="AV108" i="5"/>
  <c r="AL108" i="5"/>
  <c r="AC108" i="5"/>
  <c r="AB108" i="5"/>
  <c r="AA108" i="5"/>
  <c r="Z108" i="5"/>
  <c r="AL90" i="5"/>
  <c r="AC90" i="5"/>
  <c r="AB90" i="5"/>
  <c r="AA90" i="5"/>
  <c r="Z90" i="5"/>
  <c r="AL72" i="5"/>
  <c r="AC72" i="5"/>
  <c r="AB72" i="5"/>
  <c r="AA72" i="5"/>
  <c r="Z72" i="5"/>
  <c r="AB58" i="5"/>
  <c r="X60" i="5" s="1"/>
  <c r="X58" i="5"/>
  <c r="F58" i="5"/>
  <c r="B96" i="5" s="1"/>
  <c r="B58" i="5"/>
  <c r="P108" i="5"/>
  <c r="G108" i="5"/>
  <c r="F108" i="5"/>
  <c r="E108" i="5"/>
  <c r="D108" i="5"/>
  <c r="P90" i="5"/>
  <c r="G90" i="5"/>
  <c r="F90" i="5"/>
  <c r="E90" i="5"/>
  <c r="D90" i="5"/>
  <c r="P72" i="5"/>
  <c r="G72" i="5"/>
  <c r="F72" i="5"/>
  <c r="E72" i="5"/>
  <c r="D72" i="5"/>
  <c r="GV3" i="5"/>
  <c r="GR5" i="5" s="1"/>
  <c r="GR3" i="5"/>
  <c r="FZ3" i="5"/>
  <c r="FV41" i="5" s="1"/>
  <c r="FV3" i="5"/>
  <c r="FD3" i="5"/>
  <c r="EZ41" i="5" s="1"/>
  <c r="EZ3" i="5"/>
  <c r="EH3" i="5"/>
  <c r="ED41" i="5" s="1"/>
  <c r="ED3" i="5"/>
  <c r="DL3" i="5"/>
  <c r="DH41" i="5" s="1"/>
  <c r="DH3" i="5"/>
  <c r="CP3" i="5"/>
  <c r="CL41" i="5" s="1"/>
  <c r="CL3" i="5"/>
  <c r="BT3" i="5"/>
  <c r="BP41" i="5" s="1"/>
  <c r="BP3" i="5"/>
  <c r="AX3" i="5"/>
  <c r="AT5" i="5" s="1"/>
  <c r="AT3" i="5"/>
  <c r="AB3" i="5"/>
  <c r="X23" i="5" s="1"/>
  <c r="X3" i="5"/>
  <c r="B3" i="5"/>
  <c r="F3" i="5"/>
  <c r="B23" i="5" s="1"/>
  <c r="HF53" i="5"/>
  <c r="GW53" i="5"/>
  <c r="GV53" i="5"/>
  <c r="GU53" i="5"/>
  <c r="GT53" i="5"/>
  <c r="HF35" i="5"/>
  <c r="GW35" i="5"/>
  <c r="GV35" i="5"/>
  <c r="GU35" i="5"/>
  <c r="GT35" i="5"/>
  <c r="HF17" i="5"/>
  <c r="GW17" i="5"/>
  <c r="GV17" i="5"/>
  <c r="GU17" i="5"/>
  <c r="GT17" i="5"/>
  <c r="GJ53" i="5"/>
  <c r="GA53" i="5"/>
  <c r="FZ53" i="5"/>
  <c r="FY53" i="5"/>
  <c r="FX53" i="5"/>
  <c r="GJ35" i="5"/>
  <c r="GA35" i="5"/>
  <c r="FZ35" i="5"/>
  <c r="FY35" i="5"/>
  <c r="FX35" i="5"/>
  <c r="GJ17" i="5"/>
  <c r="GA17" i="5"/>
  <c r="FZ17" i="5"/>
  <c r="FY17" i="5"/>
  <c r="FX17" i="5"/>
  <c r="FN53" i="5"/>
  <c r="FE53" i="5"/>
  <c r="FD53" i="5"/>
  <c r="FC53" i="5"/>
  <c r="FB53" i="5"/>
  <c r="FN35" i="5"/>
  <c r="FE35" i="5"/>
  <c r="FD35" i="5"/>
  <c r="FC35" i="5"/>
  <c r="FB35" i="5"/>
  <c r="FN17" i="5"/>
  <c r="FE17" i="5"/>
  <c r="FD17" i="5"/>
  <c r="FC17" i="5"/>
  <c r="FB17" i="5"/>
  <c r="ER53" i="5"/>
  <c r="EI53" i="5"/>
  <c r="EH53" i="5"/>
  <c r="EG53" i="5"/>
  <c r="EF53" i="5"/>
  <c r="ER35" i="5"/>
  <c r="EI35" i="5"/>
  <c r="EH35" i="5"/>
  <c r="EG35" i="5"/>
  <c r="EF35" i="5"/>
  <c r="ER17" i="5"/>
  <c r="EI17" i="5"/>
  <c r="EH17" i="5"/>
  <c r="EG17" i="5"/>
  <c r="EF17" i="5"/>
  <c r="DV53" i="5"/>
  <c r="DM53" i="5"/>
  <c r="DL53" i="5"/>
  <c r="DK53" i="5"/>
  <c r="DJ53" i="5"/>
  <c r="DV35" i="5"/>
  <c r="DM35" i="5"/>
  <c r="DL35" i="5"/>
  <c r="DK35" i="5"/>
  <c r="DJ35" i="5"/>
  <c r="DV17" i="5"/>
  <c r="DM17" i="5"/>
  <c r="DL17" i="5"/>
  <c r="DK17" i="5"/>
  <c r="DJ17" i="5"/>
  <c r="CZ53" i="5"/>
  <c r="CQ53" i="5"/>
  <c r="CP53" i="5"/>
  <c r="CO53" i="5"/>
  <c r="CN53" i="5"/>
  <c r="CZ35" i="5"/>
  <c r="CQ35" i="5"/>
  <c r="CP35" i="5"/>
  <c r="CO35" i="5"/>
  <c r="CN35" i="5"/>
  <c r="CZ17" i="5"/>
  <c r="CQ17" i="5"/>
  <c r="CP17" i="5"/>
  <c r="CO17" i="5"/>
  <c r="CN17" i="5"/>
  <c r="CD53" i="5"/>
  <c r="BU53" i="5"/>
  <c r="BT53" i="5"/>
  <c r="BS53" i="5"/>
  <c r="BR53" i="5"/>
  <c r="CD35" i="5"/>
  <c r="BU35" i="5"/>
  <c r="BT35" i="5"/>
  <c r="BS35" i="5"/>
  <c r="BR35" i="5"/>
  <c r="CD17" i="5"/>
  <c r="BU17" i="5"/>
  <c r="BT17" i="5"/>
  <c r="BS17" i="5"/>
  <c r="BR17" i="5"/>
  <c r="P53" i="5"/>
  <c r="G53" i="5"/>
  <c r="F53" i="5"/>
  <c r="E53" i="5"/>
  <c r="D53" i="5"/>
  <c r="AL53" i="5"/>
  <c r="AC53" i="5"/>
  <c r="AB53" i="5"/>
  <c r="AA53" i="5"/>
  <c r="Z53" i="5"/>
  <c r="BH53" i="5"/>
  <c r="AY53" i="5"/>
  <c r="AX53" i="5"/>
  <c r="AW53" i="5"/>
  <c r="AV53" i="5"/>
  <c r="D17" i="5"/>
  <c r="E17" i="5"/>
  <c r="F17" i="5"/>
  <c r="G17" i="5"/>
  <c r="P17" i="5"/>
  <c r="Z17" i="5"/>
  <c r="AA17" i="5"/>
  <c r="AB17" i="5"/>
  <c r="AC17" i="5"/>
  <c r="AL17" i="5"/>
  <c r="AV17" i="5"/>
  <c r="AW17" i="5"/>
  <c r="AX17" i="5"/>
  <c r="AY17" i="5"/>
  <c r="BD17" i="5"/>
  <c r="BH17" i="5"/>
  <c r="D35" i="5"/>
  <c r="E35" i="5"/>
  <c r="F35" i="5"/>
  <c r="G35" i="5"/>
  <c r="P35" i="5"/>
  <c r="Z35" i="5"/>
  <c r="AA35" i="5"/>
  <c r="AB35" i="5"/>
  <c r="AC35" i="5"/>
  <c r="AL35" i="5"/>
  <c r="AV35" i="5"/>
  <c r="AW35" i="5"/>
  <c r="AX35" i="5"/>
  <c r="AY35" i="5"/>
  <c r="BH35" i="5"/>
  <c r="J7" i="1"/>
  <c r="M7" i="1"/>
  <c r="P7" i="1"/>
  <c r="N3" i="5"/>
  <c r="BY3" i="5"/>
  <c r="CX3" i="5"/>
  <c r="DT3" i="5"/>
  <c r="FI3" i="5"/>
  <c r="HD3" i="5"/>
  <c r="B101" i="5"/>
  <c r="CX58" i="5"/>
  <c r="EM58" i="5"/>
  <c r="FV101" i="5"/>
  <c r="CU113" i="5"/>
  <c r="EP113" i="5"/>
  <c r="FV138" i="5"/>
  <c r="B175" i="5"/>
  <c r="B211" i="5"/>
  <c r="AT193" i="5"/>
  <c r="CL211" i="5"/>
  <c r="DH175" i="5"/>
  <c r="ED193" i="5"/>
  <c r="FV193" i="5"/>
  <c r="FV211" i="5"/>
  <c r="B248" i="5"/>
  <c r="AT230" i="5"/>
  <c r="AT266" i="5"/>
  <c r="BP230" i="5"/>
  <c r="CL248" i="5"/>
  <c r="ED230" i="5"/>
  <c r="ED248" i="5"/>
  <c r="AT303" i="5"/>
  <c r="ED303" i="5"/>
  <c r="AT46" i="5"/>
  <c r="DH65" i="5"/>
  <c r="B46" i="5"/>
  <c r="HD223" i="5"/>
  <c r="EZ28" i="5"/>
  <c r="ED28" i="5"/>
  <c r="AT156" i="5"/>
  <c r="ED156" i="5"/>
  <c r="DH46" i="5"/>
  <c r="GR46" i="5"/>
  <c r="N58" i="5"/>
  <c r="BF58" i="5"/>
  <c r="ED83" i="5"/>
  <c r="GH58" i="5"/>
  <c r="K113" i="5"/>
  <c r="BV113" i="5"/>
  <c r="GE113" i="5"/>
  <c r="HA113" i="5"/>
  <c r="H168" i="5"/>
  <c r="AD168" i="5"/>
  <c r="CB168" i="5"/>
  <c r="CX168" i="5"/>
  <c r="DN168" i="5"/>
  <c r="EM168" i="5"/>
  <c r="FF168" i="5"/>
  <c r="GB168" i="5"/>
  <c r="GX168" i="5"/>
  <c r="K223" i="5"/>
  <c r="AD223" i="5"/>
  <c r="BV223" i="5"/>
  <c r="BY223" i="5"/>
  <c r="EJ223" i="5"/>
  <c r="FF223" i="5"/>
  <c r="GE223" i="5"/>
  <c r="GE333" i="5" l="1"/>
  <c r="GB333" i="5"/>
  <c r="DH376" i="5"/>
  <c r="B358" i="5"/>
  <c r="AJ278" i="5"/>
  <c r="CL285" i="5"/>
  <c r="AT340" i="5"/>
  <c r="CU333" i="5"/>
  <c r="EJ278" i="5"/>
  <c r="GR285" i="5"/>
  <c r="GB278" i="5"/>
  <c r="FL278" i="5"/>
  <c r="X376" i="5"/>
  <c r="FV115" i="5"/>
  <c r="BY278" i="5"/>
  <c r="AD333" i="5"/>
  <c r="DT278" i="5"/>
  <c r="B285" i="5"/>
  <c r="HD278" i="5"/>
  <c r="CU278" i="5"/>
  <c r="ED340" i="5"/>
  <c r="AT358" i="5"/>
  <c r="GH278" i="5"/>
  <c r="FI278" i="5"/>
  <c r="DQ278" i="5"/>
  <c r="BF333" i="5"/>
  <c r="ED376" i="5"/>
  <c r="BP285" i="5"/>
  <c r="X285" i="5"/>
  <c r="GR316" i="5"/>
  <c r="CX278" i="5"/>
  <c r="N278" i="5"/>
  <c r="CL335" i="5"/>
  <c r="B335" i="5"/>
  <c r="AT298" i="5"/>
  <c r="AG333" i="5"/>
  <c r="EZ340" i="5"/>
  <c r="B188" i="5"/>
  <c r="FV371" i="5"/>
  <c r="CL298" i="5"/>
  <c r="B280" i="5"/>
  <c r="AT170" i="5"/>
  <c r="ED335" i="5"/>
  <c r="X280" i="5"/>
  <c r="FV335" i="5"/>
  <c r="B353" i="5"/>
  <c r="FV280" i="5"/>
  <c r="AT280" i="5"/>
  <c r="ED358" i="5"/>
  <c r="ED321" i="5"/>
  <c r="DQ168" i="5"/>
  <c r="GH113" i="5"/>
  <c r="H113" i="5"/>
  <c r="BP335" i="5"/>
  <c r="B376" i="5"/>
  <c r="FF278" i="5"/>
  <c r="CL316" i="5"/>
  <c r="CL340" i="5"/>
  <c r="FV376" i="5"/>
  <c r="DT223" i="5"/>
  <c r="GR376" i="5"/>
  <c r="X303" i="5"/>
  <c r="CL230" i="5"/>
  <c r="X266" i="5"/>
  <c r="CL193" i="5"/>
  <c r="AT120" i="5"/>
  <c r="BY58" i="5"/>
  <c r="X138" i="5"/>
  <c r="GE3" i="5"/>
  <c r="EZ83" i="5"/>
  <c r="CR113" i="5"/>
  <c r="ED65" i="5"/>
  <c r="AT65" i="5"/>
  <c r="CL65" i="5"/>
  <c r="DH188" i="5"/>
  <c r="BP316" i="5"/>
  <c r="AT115" i="5"/>
  <c r="AT225" i="5"/>
  <c r="B225" i="5"/>
  <c r="X298" i="5"/>
  <c r="K168" i="5"/>
  <c r="ED78" i="5"/>
  <c r="BC223" i="5"/>
  <c r="H223" i="5"/>
  <c r="GB113" i="5"/>
  <c r="N113" i="5"/>
  <c r="GE58" i="5"/>
  <c r="AT133" i="5"/>
  <c r="FV170" i="5"/>
  <c r="GR115" i="5"/>
  <c r="DH335" i="5"/>
  <c r="GR280" i="5"/>
  <c r="EZ298" i="5"/>
  <c r="BF278" i="5"/>
  <c r="GX333" i="5"/>
  <c r="GE278" i="5"/>
  <c r="DH156" i="5"/>
  <c r="H333" i="5"/>
  <c r="CL376" i="5"/>
  <c r="FI333" i="5"/>
  <c r="GH223" i="5"/>
  <c r="BV58" i="5"/>
  <c r="DH340" i="5"/>
  <c r="CL266" i="5"/>
  <c r="GR193" i="5"/>
  <c r="EZ211" i="5"/>
  <c r="EP58" i="5"/>
  <c r="X83" i="5"/>
  <c r="EP168" i="5"/>
  <c r="BF168" i="5"/>
  <c r="ED175" i="5"/>
  <c r="CX113" i="5"/>
  <c r="CL10" i="5"/>
  <c r="GB223" i="5"/>
  <c r="AZ168" i="5"/>
  <c r="DN113" i="5"/>
  <c r="DH83" i="5"/>
  <c r="ED60" i="5"/>
  <c r="AZ278" i="5"/>
  <c r="BY333" i="5"/>
  <c r="K278" i="5"/>
  <c r="N223" i="5"/>
  <c r="BP321" i="5"/>
  <c r="GR120" i="5"/>
  <c r="EZ138" i="5"/>
  <c r="CL83" i="5"/>
  <c r="ED138" i="5"/>
  <c r="AT138" i="5"/>
  <c r="ED120" i="5"/>
  <c r="EZ65" i="5"/>
  <c r="GR78" i="5"/>
  <c r="BP115" i="5"/>
  <c r="FV65" i="5"/>
  <c r="B83" i="5"/>
  <c r="FI223" i="5"/>
  <c r="DN223" i="5"/>
  <c r="BV168" i="5"/>
  <c r="AG168" i="5"/>
  <c r="BY113" i="5"/>
  <c r="AJ113" i="5"/>
  <c r="EZ101" i="5"/>
  <c r="BP133" i="5"/>
  <c r="FV243" i="5"/>
  <c r="X371" i="5"/>
  <c r="EZ335" i="5"/>
  <c r="EZ280" i="5"/>
  <c r="DH298" i="5"/>
  <c r="GR83" i="5"/>
  <c r="CB58" i="5"/>
  <c r="GH3" i="5"/>
  <c r="GX223" i="5"/>
  <c r="AD113" i="5"/>
  <c r="AT243" i="5"/>
  <c r="FV60" i="5"/>
  <c r="BP371" i="5"/>
  <c r="GR335" i="5"/>
  <c r="HA278" i="5"/>
  <c r="DH316" i="5"/>
  <c r="BP298" i="5"/>
  <c r="GR156" i="5"/>
  <c r="BV3" i="5"/>
  <c r="DH10" i="5"/>
  <c r="FF3" i="5"/>
  <c r="GR10" i="5"/>
  <c r="AD58" i="5"/>
  <c r="GR28" i="5"/>
  <c r="CL78" i="5"/>
  <c r="FV78" i="5"/>
  <c r="GR133" i="5"/>
  <c r="AT188" i="5"/>
  <c r="FV188" i="5"/>
  <c r="EZ243" i="5"/>
  <c r="X243" i="5"/>
  <c r="ED225" i="5"/>
  <c r="ED170" i="5"/>
  <c r="GR60" i="5"/>
  <c r="DH5" i="5"/>
  <c r="BP28" i="5"/>
  <c r="DH28" i="5"/>
  <c r="FL3" i="5"/>
  <c r="X101" i="5"/>
  <c r="B261" i="5"/>
  <c r="CB3" i="5"/>
  <c r="B10" i="5"/>
  <c r="EJ3" i="5"/>
  <c r="GB3" i="5"/>
  <c r="B65" i="5"/>
  <c r="K3" i="5"/>
  <c r="EM3" i="5"/>
  <c r="AT83" i="5"/>
  <c r="ED46" i="5"/>
  <c r="DH133" i="5"/>
  <c r="B133" i="5"/>
  <c r="ED188" i="5"/>
  <c r="ED243" i="5"/>
  <c r="DH225" i="5"/>
  <c r="DH170" i="5"/>
  <c r="CL115" i="5"/>
  <c r="B115" i="5"/>
  <c r="X335" i="5"/>
  <c r="EZ371" i="5"/>
  <c r="AT371" i="5"/>
  <c r="CL133" i="5"/>
  <c r="EZ60" i="5"/>
  <c r="FV23" i="5"/>
  <c r="DH96" i="5"/>
  <c r="EZ96" i="5"/>
  <c r="DH151" i="5"/>
  <c r="EZ151" i="5"/>
  <c r="ED10" i="5"/>
  <c r="H58" i="5"/>
  <c r="AZ3" i="5"/>
  <c r="DB145" i="5"/>
  <c r="HH292" i="5"/>
  <c r="FV10" i="5"/>
  <c r="CL28" i="5"/>
  <c r="X5" i="5"/>
  <c r="EZ188" i="5"/>
  <c r="FV298" i="5"/>
  <c r="CF182" i="5"/>
  <c r="BJ218" i="5"/>
  <c r="FV261" i="5"/>
  <c r="R255" i="5"/>
  <c r="ED280" i="5"/>
  <c r="GL17" i="5"/>
  <c r="DH101" i="5"/>
  <c r="FV133" i="5"/>
  <c r="DH243" i="5"/>
  <c r="ED316" i="5"/>
  <c r="CL175" i="5"/>
  <c r="FP72" i="5"/>
  <c r="BJ383" i="5"/>
  <c r="R347" i="5"/>
  <c r="B316" i="5"/>
  <c r="EZ120" i="5"/>
  <c r="EZ133" i="5"/>
  <c r="BP243" i="5"/>
  <c r="EZ170" i="5"/>
  <c r="EP223" i="5"/>
  <c r="BP10" i="5"/>
  <c r="BP261" i="5"/>
  <c r="ET108" i="5"/>
  <c r="CL60" i="5"/>
  <c r="AT78" i="5"/>
  <c r="H3" i="5"/>
  <c r="B60" i="5"/>
  <c r="B78" i="5"/>
  <c r="FV5" i="5"/>
  <c r="X41" i="5"/>
  <c r="B41" i="5"/>
  <c r="B5" i="5"/>
  <c r="ET35" i="5"/>
  <c r="R108" i="5"/>
  <c r="R163" i="5"/>
  <c r="CF237" i="5"/>
  <c r="DB273" i="5"/>
  <c r="FP383" i="5"/>
  <c r="CL188" i="5"/>
  <c r="X225" i="5"/>
  <c r="X170" i="5"/>
  <c r="ED353" i="5"/>
  <c r="CL353" i="5"/>
  <c r="BJ72" i="5"/>
  <c r="AN200" i="5"/>
  <c r="DB310" i="5"/>
  <c r="ET347" i="5"/>
  <c r="HD58" i="5"/>
  <c r="DH78" i="5"/>
  <c r="GR225" i="5"/>
  <c r="AT60" i="5"/>
  <c r="DH23" i="5"/>
  <c r="BV333" i="5"/>
  <c r="FL333" i="5"/>
  <c r="DN278" i="5"/>
  <c r="CB223" i="5"/>
  <c r="BP376" i="5"/>
  <c r="GR65" i="5"/>
  <c r="DQ3" i="5"/>
  <c r="AN53" i="5"/>
  <c r="CF90" i="5"/>
  <c r="DB127" i="5"/>
  <c r="DX163" i="5"/>
  <c r="FP200" i="5"/>
  <c r="GL237" i="5"/>
  <c r="HH273" i="5"/>
  <c r="R328" i="5"/>
  <c r="AN365" i="5"/>
  <c r="X188" i="5"/>
  <c r="CL170" i="5"/>
  <c r="GR41" i="5"/>
  <c r="X96" i="5"/>
  <c r="BJ35" i="5"/>
  <c r="FP53" i="5"/>
  <c r="GL90" i="5"/>
  <c r="HH127" i="5"/>
  <c r="GL182" i="5"/>
  <c r="FP218" i="5"/>
  <c r="ET255" i="5"/>
  <c r="DB292" i="5"/>
  <c r="DX328" i="5"/>
  <c r="ET365" i="5"/>
  <c r="X46" i="5"/>
  <c r="B46" i="6"/>
  <c r="B28" i="5"/>
  <c r="B47" i="6"/>
  <c r="AT28" i="5"/>
  <c r="A47" i="6"/>
  <c r="X78" i="5"/>
  <c r="GX3" i="5"/>
  <c r="AD3" i="5"/>
  <c r="T9" i="1"/>
  <c r="U9" i="1"/>
  <c r="I5" i="1" s="1"/>
  <c r="GR23" i="5"/>
  <c r="CL23" i="5"/>
  <c r="EZ5" i="5"/>
  <c r="EZ23" i="5"/>
  <c r="CL5" i="5"/>
  <c r="DN3" i="5"/>
  <c r="X65" i="5"/>
  <c r="AT41" i="5"/>
  <c r="A46" i="6"/>
  <c r="DB17" i="5"/>
  <c r="DX35" i="5"/>
  <c r="GL53" i="5"/>
  <c r="R72" i="5"/>
  <c r="HH90" i="5"/>
  <c r="R127" i="5"/>
  <c r="GL145" i="5"/>
  <c r="AN163" i="5"/>
  <c r="FP182" i="5"/>
  <c r="CF200" i="5"/>
  <c r="ET218" i="5"/>
  <c r="DB237" i="5"/>
  <c r="HH237" i="5"/>
  <c r="R273" i="5"/>
  <c r="R292" i="5"/>
  <c r="R310" i="5"/>
  <c r="AN328" i="5"/>
  <c r="BJ347" i="5"/>
  <c r="BJ365" i="5"/>
  <c r="GL383" i="5"/>
  <c r="R35" i="5"/>
  <c r="DX17" i="5"/>
  <c r="HH35" i="5"/>
  <c r="CF35" i="5"/>
  <c r="DB53" i="5"/>
  <c r="HH53" i="5"/>
  <c r="DB72" i="5"/>
  <c r="R90" i="5"/>
  <c r="DX90" i="5"/>
  <c r="GL108" i="5"/>
  <c r="CF108" i="5"/>
  <c r="AN127" i="5"/>
  <c r="FP127" i="5"/>
  <c r="FP145" i="5"/>
  <c r="BJ145" i="5"/>
  <c r="CF163" i="5"/>
  <c r="GL163" i="5"/>
  <c r="ET182" i="5"/>
  <c r="R182" i="5"/>
  <c r="DB200" i="5"/>
  <c r="HH200" i="5"/>
  <c r="DB218" i="5"/>
  <c r="R237" i="5"/>
  <c r="DX237" i="5"/>
  <c r="GL255" i="5"/>
  <c r="CF255" i="5"/>
  <c r="AN273" i="5"/>
  <c r="FP273" i="5"/>
  <c r="AN292" i="5"/>
  <c r="ET292" i="5"/>
  <c r="BJ310" i="5"/>
  <c r="FP310" i="5"/>
  <c r="BJ328" i="5"/>
  <c r="GL328" i="5"/>
  <c r="CF347" i="5"/>
  <c r="GL347" i="5"/>
  <c r="DB365" i="5"/>
  <c r="HH365" i="5"/>
  <c r="DB383" i="5"/>
  <c r="HH17" i="5"/>
  <c r="CF53" i="5"/>
  <c r="ET72" i="5"/>
  <c r="DB90" i="5"/>
  <c r="DB108" i="5"/>
  <c r="DX127" i="5"/>
  <c r="CF145" i="5"/>
  <c r="FP163" i="5"/>
  <c r="BJ182" i="5"/>
  <c r="GL200" i="5"/>
  <c r="R218" i="5"/>
  <c r="DB255" i="5"/>
  <c r="DX273" i="5"/>
  <c r="DX292" i="5"/>
  <c r="ET310" i="5"/>
  <c r="ET328" i="5"/>
  <c r="FP347" i="5"/>
  <c r="GL365" i="5"/>
  <c r="CF383" i="5"/>
  <c r="AN35" i="5"/>
  <c r="ET17" i="5"/>
  <c r="FP35" i="5"/>
  <c r="R53" i="5"/>
  <c r="DX53" i="5"/>
  <c r="GL72" i="5"/>
  <c r="CF72" i="5"/>
  <c r="AN90" i="5"/>
  <c r="FP90" i="5"/>
  <c r="FP108" i="5"/>
  <c r="BJ108" i="5"/>
  <c r="CF127" i="5"/>
  <c r="GL127" i="5"/>
  <c r="ET145" i="5"/>
  <c r="R145" i="5"/>
  <c r="DB163" i="5"/>
  <c r="HH163" i="5"/>
  <c r="DB182" i="5"/>
  <c r="R200" i="5"/>
  <c r="DX200" i="5"/>
  <c r="GL218" i="5"/>
  <c r="CF218" i="5"/>
  <c r="AN237" i="5"/>
  <c r="FP237" i="5"/>
  <c r="FP255" i="5"/>
  <c r="BJ255" i="5"/>
  <c r="CF273" i="5"/>
  <c r="GL273" i="5"/>
  <c r="BJ292" i="5"/>
  <c r="GL292" i="5"/>
  <c r="CF310" i="5"/>
  <c r="GL310" i="5"/>
  <c r="DB328" i="5"/>
  <c r="HH328" i="5"/>
  <c r="DB347" i="5"/>
  <c r="R365" i="5"/>
  <c r="DX365" i="5"/>
  <c r="R383" i="5"/>
  <c r="ET383" i="5"/>
  <c r="ED133" i="5"/>
  <c r="GR188" i="5"/>
  <c r="BP23" i="5"/>
  <c r="FI168" i="5"/>
  <c r="BY168" i="5"/>
  <c r="FL113" i="5"/>
  <c r="GR243" i="5"/>
  <c r="X115" i="5"/>
  <c r="ED23" i="5"/>
  <c r="BP5" i="5"/>
  <c r="AT353" i="5"/>
  <c r="DH138" i="5"/>
  <c r="DQ333" i="5"/>
  <c r="HA333" i="5"/>
  <c r="GR248" i="5"/>
  <c r="DH248" i="5"/>
  <c r="X248" i="5"/>
  <c r="HA3" i="5"/>
  <c r="X28" i="5"/>
  <c r="GR170" i="5"/>
  <c r="BP60" i="5"/>
  <c r="B170" i="5"/>
  <c r="X133" i="5"/>
  <c r="EZ225" i="5"/>
  <c r="AT23" i="5"/>
  <c r="HD168" i="5"/>
  <c r="DT168" i="5"/>
  <c r="AJ168" i="5"/>
  <c r="BP78" i="5"/>
  <c r="BP188" i="5"/>
  <c r="CL243" i="5"/>
  <c r="CL225" i="5"/>
  <c r="BP170" i="5"/>
  <c r="ED115" i="5"/>
  <c r="ED5" i="5"/>
  <c r="DH371" i="5"/>
  <c r="GR371" i="5"/>
  <c r="BP156" i="5"/>
  <c r="FL223" i="5"/>
  <c r="EZ10" i="5"/>
  <c r="C47" i="6"/>
  <c r="AN17" i="5"/>
  <c r="CF17" i="5"/>
  <c r="FP17" i="5"/>
  <c r="GL35" i="5"/>
  <c r="DB35" i="5"/>
  <c r="BJ53" i="5"/>
  <c r="ET53" i="5"/>
  <c r="HH72" i="5"/>
  <c r="DX72" i="5"/>
  <c r="AN72" i="5"/>
  <c r="BJ90" i="5"/>
  <c r="ET90" i="5"/>
  <c r="HH108" i="5"/>
  <c r="DX108" i="5"/>
  <c r="AN108" i="5"/>
  <c r="BJ127" i="5"/>
  <c r="ET127" i="5"/>
  <c r="HH145" i="5"/>
  <c r="DX145" i="5"/>
  <c r="AN145" i="5"/>
  <c r="BJ163" i="5"/>
  <c r="ET163" i="5"/>
  <c r="HH182" i="5"/>
  <c r="DX182" i="5"/>
  <c r="AN182" i="5"/>
  <c r="BJ200" i="5"/>
  <c r="ET200" i="5"/>
  <c r="HH218" i="5"/>
  <c r="DX218" i="5"/>
  <c r="AN218" i="5"/>
  <c r="BJ237" i="5"/>
  <c r="ET237" i="5"/>
  <c r="HH255" i="5"/>
  <c r="DX255" i="5"/>
  <c r="AN255" i="5"/>
  <c r="BJ273" i="5"/>
  <c r="ET273" i="5"/>
  <c r="BJ17" i="5"/>
  <c r="CF292" i="5"/>
  <c r="FP292" i="5"/>
  <c r="AN310" i="5"/>
  <c r="DX310" i="5"/>
  <c r="HH310" i="5"/>
  <c r="CF328" i="5"/>
  <c r="FP328" i="5"/>
  <c r="AN347" i="5"/>
  <c r="DX347" i="5"/>
  <c r="HH347" i="5"/>
  <c r="CF365" i="5"/>
  <c r="FP365" i="5"/>
  <c r="AN383" i="5"/>
  <c r="DX383" i="5"/>
  <c r="C46" i="6"/>
  <c r="I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kazuyuki inaya</author>
    <author>user</author>
  </authors>
  <commentList>
    <comment ref="G3" authorId="0" shapeId="0" xr:uid="{00000000-0006-0000-0100-000002000000}">
      <text>
        <r>
          <rPr>
            <b/>
            <sz val="10"/>
            <color indexed="10"/>
            <rFont val="MS P ゴシック"/>
            <family val="3"/>
            <charset val="128"/>
          </rPr>
          <t>予定補助員人数を入力してください。</t>
        </r>
        <r>
          <rPr>
            <sz val="9"/>
            <color indexed="12"/>
            <rFont val="MS P ゴシック"/>
            <family val="3"/>
            <charset val="128"/>
          </rPr>
          <t xml:space="preserve">
</t>
        </r>
      </text>
    </comment>
    <comment ref="K3" authorId="1" shapeId="0" xr:uid="{00000000-0006-0000-0100-000003000000}">
      <text>
        <r>
          <rPr>
            <sz val="9"/>
            <color indexed="81"/>
            <rFont val="MS P ゴシック"/>
            <family val="3"/>
            <charset val="128"/>
          </rPr>
          <t xml:space="preserve">プログラムに掲載する名称です。
</t>
        </r>
      </text>
    </comment>
    <comment ref="S7" authorId="1" shapeId="0" xr:uid="{00000000-0006-0000-0100-000005000000}">
      <text>
        <r>
          <rPr>
            <b/>
            <sz val="9"/>
            <color indexed="81"/>
            <rFont val="MS P ゴシック"/>
            <family val="3"/>
            <charset val="128"/>
          </rPr>
          <t>100 または 400 を入力してください。</t>
        </r>
      </text>
    </comment>
  </commentList>
</comments>
</file>

<file path=xl/sharedStrings.xml><?xml version="1.0" encoding="utf-8"?>
<sst xmlns="http://schemas.openxmlformats.org/spreadsheetml/2006/main" count="2229" uniqueCount="396">
  <si>
    <t>種目名</t>
  </si>
  <si>
    <t>ﾅﾏｴ</t>
  </si>
  <si>
    <t>学年</t>
  </si>
  <si>
    <t>性別</t>
  </si>
  <si>
    <t>県</t>
  </si>
  <si>
    <t>100m</t>
  </si>
  <si>
    <t>200m</t>
  </si>
  <si>
    <t>400m</t>
  </si>
  <si>
    <t>800m</t>
  </si>
  <si>
    <t>1500m</t>
  </si>
  <si>
    <t>3000m</t>
  </si>
  <si>
    <t>5000m</t>
  </si>
  <si>
    <t>10000m</t>
  </si>
  <si>
    <t>110mH</t>
  </si>
  <si>
    <t>100mH</t>
  </si>
  <si>
    <t>3000SC</t>
  </si>
  <si>
    <t>3000W</t>
  </si>
  <si>
    <t>5000W</t>
  </si>
  <si>
    <t>走高跳</t>
  </si>
  <si>
    <t>棒高跳</t>
  </si>
  <si>
    <t>走幅跳</t>
  </si>
  <si>
    <t>三段跳</t>
  </si>
  <si>
    <t>1人目</t>
  </si>
  <si>
    <t>２人目</t>
  </si>
  <si>
    <t>３人目</t>
  </si>
  <si>
    <t>4人目</t>
  </si>
  <si>
    <t>5人目</t>
  </si>
  <si>
    <t>６人目</t>
  </si>
  <si>
    <t>参加者数男子：</t>
    <rPh sb="0" eb="2">
      <t>サンカ</t>
    </rPh>
    <rPh sb="2" eb="3">
      <t>シャ</t>
    </rPh>
    <rPh sb="3" eb="4">
      <t>スウ</t>
    </rPh>
    <rPh sb="4" eb="6">
      <t>ダンシ</t>
    </rPh>
    <phoneticPr fontId="2"/>
  </si>
  <si>
    <t>女子：</t>
    <rPh sb="0" eb="2">
      <t>ジョシ</t>
    </rPh>
    <phoneticPr fontId="2"/>
  </si>
  <si>
    <t>砲丸投(男）</t>
  </si>
  <si>
    <t>８種競技</t>
    <rPh sb="1" eb="2">
      <t>シュ</t>
    </rPh>
    <rPh sb="2" eb="4">
      <t>キョウギ</t>
    </rPh>
    <phoneticPr fontId="2"/>
  </si>
  <si>
    <t>７種競技</t>
    <rPh sb="1" eb="2">
      <t>シュ</t>
    </rPh>
    <rPh sb="2" eb="4">
      <t>キョウギ</t>
    </rPh>
    <phoneticPr fontId="2"/>
  </si>
  <si>
    <t>出場種目２</t>
    <phoneticPr fontId="2"/>
  </si>
  <si>
    <t>出場種目３</t>
    <phoneticPr fontId="2"/>
  </si>
  <si>
    <t>やり投(男)</t>
    <phoneticPr fontId="2"/>
  </si>
  <si>
    <t>やり投(女)</t>
    <phoneticPr fontId="2"/>
  </si>
  <si>
    <t>出場種目１</t>
    <phoneticPr fontId="2"/>
  </si>
  <si>
    <t>リレー</t>
    <phoneticPr fontId="2"/>
  </si>
  <si>
    <t>種目ｺｰﾄﾞ</t>
    <phoneticPr fontId="2"/>
  </si>
  <si>
    <t>00300</t>
    <phoneticPr fontId="2"/>
  </si>
  <si>
    <t>01200</t>
    <phoneticPr fontId="2"/>
  </si>
  <si>
    <t>05300</t>
    <phoneticPr fontId="2"/>
  </si>
  <si>
    <t>06000</t>
    <phoneticPr fontId="2"/>
  </si>
  <si>
    <t>06100</t>
    <phoneticPr fontId="2"/>
  </si>
  <si>
    <t>07200</t>
    <phoneticPr fontId="2"/>
  </si>
  <si>
    <t>08800</t>
    <phoneticPr fontId="2"/>
  </si>
  <si>
    <t>09000</t>
    <phoneticPr fontId="2"/>
  </si>
  <si>
    <t>09200</t>
    <phoneticPr fontId="2"/>
  </si>
  <si>
    <t>09300</t>
    <phoneticPr fontId="2"/>
  </si>
  <si>
    <t>21000</t>
    <phoneticPr fontId="2"/>
  </si>
  <si>
    <t>20200</t>
    <phoneticPr fontId="2"/>
  </si>
  <si>
    <t>円盤投(男)</t>
    <rPh sb="2" eb="3">
      <t>ナ</t>
    </rPh>
    <phoneticPr fontId="2"/>
  </si>
  <si>
    <t>円盤投(女)</t>
    <rPh sb="2" eb="3">
      <t>ナ</t>
    </rPh>
    <phoneticPr fontId="2"/>
  </si>
  <si>
    <t>ﾊﾝﾏｰ投(男)</t>
    <rPh sb="6" eb="7">
      <t>オトコ</t>
    </rPh>
    <phoneticPr fontId="2"/>
  </si>
  <si>
    <t>種目ｺｰﾄﾞ</t>
    <phoneticPr fontId="2"/>
  </si>
  <si>
    <t>ﾅﾝﾊﾞｰ</t>
    <phoneticPr fontId="2"/>
  </si>
  <si>
    <t>00200</t>
    <phoneticPr fontId="2"/>
  </si>
  <si>
    <t>0001156</t>
    <phoneticPr fontId="2"/>
  </si>
  <si>
    <t>07100</t>
    <phoneticPr fontId="2"/>
  </si>
  <si>
    <t>00150</t>
    <phoneticPr fontId="2"/>
  </si>
  <si>
    <t>00213</t>
    <phoneticPr fontId="2"/>
  </si>
  <si>
    <t>少共100m</t>
    <rPh sb="0" eb="1">
      <t>ショウ</t>
    </rPh>
    <rPh sb="1" eb="2">
      <t>トモ</t>
    </rPh>
    <phoneticPr fontId="2"/>
  </si>
  <si>
    <t>少共円盤投(男)</t>
    <rPh sb="4" eb="5">
      <t>ナ</t>
    </rPh>
    <phoneticPr fontId="2"/>
  </si>
  <si>
    <t>少共円盤投(女)</t>
    <rPh sb="4" eb="5">
      <t>ナ</t>
    </rPh>
    <phoneticPr fontId="2"/>
  </si>
  <si>
    <t>少共８種競技</t>
    <rPh sb="3" eb="4">
      <t>シュ</t>
    </rPh>
    <rPh sb="4" eb="6">
      <t>キョウギ</t>
    </rPh>
    <phoneticPr fontId="2"/>
  </si>
  <si>
    <t>少共７種競技</t>
    <rPh sb="3" eb="4">
      <t>シュ</t>
    </rPh>
    <rPh sb="4" eb="6">
      <t>キョウギ</t>
    </rPh>
    <phoneticPr fontId="2"/>
  </si>
  <si>
    <t>少共ﾊﾝﾏｰ投(男)</t>
    <rPh sb="8" eb="9">
      <t>オトコ</t>
    </rPh>
    <phoneticPr fontId="2"/>
  </si>
  <si>
    <t>少Ａ100m</t>
    <rPh sb="0" eb="1">
      <t>ショウ</t>
    </rPh>
    <phoneticPr fontId="2"/>
  </si>
  <si>
    <t>少Ａ円盤投(男)</t>
    <rPh sb="4" eb="5">
      <t>ナ</t>
    </rPh>
    <phoneticPr fontId="2"/>
  </si>
  <si>
    <t>少Ａ円盤投(女)</t>
    <rPh sb="4" eb="5">
      <t>ナ</t>
    </rPh>
    <phoneticPr fontId="2"/>
  </si>
  <si>
    <t>少Ａﾊﾝﾏｰ投(男)</t>
    <rPh sb="8" eb="9">
      <t>オトコ</t>
    </rPh>
    <phoneticPr fontId="2"/>
  </si>
  <si>
    <t>少Ａ８種競技</t>
    <rPh sb="3" eb="4">
      <t>シュ</t>
    </rPh>
    <rPh sb="4" eb="6">
      <t>キョウギ</t>
    </rPh>
    <phoneticPr fontId="2"/>
  </si>
  <si>
    <t>少Ａ７種競技</t>
    <rPh sb="3" eb="4">
      <t>シュ</t>
    </rPh>
    <rPh sb="4" eb="6">
      <t>キョウギ</t>
    </rPh>
    <phoneticPr fontId="2"/>
  </si>
  <si>
    <t>少Ｂ100m</t>
    <rPh sb="0" eb="1">
      <t>ショウ</t>
    </rPh>
    <phoneticPr fontId="2"/>
  </si>
  <si>
    <t>少Ｂ円盤投(男)</t>
    <rPh sb="4" eb="5">
      <t>ナ</t>
    </rPh>
    <phoneticPr fontId="2"/>
  </si>
  <si>
    <t>少Ｂ円盤投(女)</t>
    <rPh sb="4" eb="5">
      <t>ナ</t>
    </rPh>
    <phoneticPr fontId="2"/>
  </si>
  <si>
    <t>少Ｂﾊﾝﾏｰ投(男)</t>
    <rPh sb="8" eb="9">
      <t>オトコ</t>
    </rPh>
    <phoneticPr fontId="2"/>
  </si>
  <si>
    <t>少Ｂ８種競技</t>
    <rPh sb="3" eb="4">
      <t>シュ</t>
    </rPh>
    <rPh sb="4" eb="6">
      <t>キョウギ</t>
    </rPh>
    <phoneticPr fontId="2"/>
  </si>
  <si>
    <t>少Ｂ７種競技</t>
    <rPh sb="3" eb="4">
      <t>シュ</t>
    </rPh>
    <rPh sb="4" eb="6">
      <t>キョウギ</t>
    </rPh>
    <phoneticPr fontId="2"/>
  </si>
  <si>
    <t>ﾊﾝﾏｰ投(女)</t>
    <phoneticPr fontId="2"/>
  </si>
  <si>
    <t>00313</t>
    <phoneticPr fontId="2"/>
  </si>
  <si>
    <t>少共200m</t>
    <phoneticPr fontId="2"/>
  </si>
  <si>
    <t>00513</t>
    <phoneticPr fontId="2"/>
  </si>
  <si>
    <t>少共400m</t>
    <phoneticPr fontId="2"/>
  </si>
  <si>
    <t>00613</t>
    <phoneticPr fontId="2"/>
  </si>
  <si>
    <t>少共800m</t>
    <phoneticPr fontId="2"/>
  </si>
  <si>
    <t>00813</t>
    <phoneticPr fontId="2"/>
  </si>
  <si>
    <t>少共1500m</t>
    <phoneticPr fontId="2"/>
  </si>
  <si>
    <t>01013</t>
    <phoneticPr fontId="2"/>
  </si>
  <si>
    <t>少共3000m</t>
    <phoneticPr fontId="2"/>
  </si>
  <si>
    <t>01113</t>
    <phoneticPr fontId="2"/>
  </si>
  <si>
    <t>少共5000m</t>
    <phoneticPr fontId="2"/>
  </si>
  <si>
    <t>01213</t>
    <phoneticPr fontId="2"/>
  </si>
  <si>
    <t>少共10000m</t>
    <phoneticPr fontId="2"/>
  </si>
  <si>
    <t>03413</t>
    <phoneticPr fontId="2"/>
  </si>
  <si>
    <t>少共110mH</t>
    <phoneticPr fontId="2"/>
  </si>
  <si>
    <t>04413</t>
    <phoneticPr fontId="2"/>
  </si>
  <si>
    <t>少共100mH</t>
    <phoneticPr fontId="2"/>
  </si>
  <si>
    <t>03713</t>
    <phoneticPr fontId="2"/>
  </si>
  <si>
    <t>少共400mH(男)</t>
    <phoneticPr fontId="2"/>
  </si>
  <si>
    <t>04613</t>
    <phoneticPr fontId="2"/>
  </si>
  <si>
    <t>少共400mH(女)</t>
    <phoneticPr fontId="2"/>
  </si>
  <si>
    <t>05313</t>
    <phoneticPr fontId="2"/>
  </si>
  <si>
    <t>少共3000SC</t>
    <phoneticPr fontId="2"/>
  </si>
  <si>
    <t>06013</t>
    <phoneticPr fontId="2"/>
  </si>
  <si>
    <t>少共3000W</t>
    <phoneticPr fontId="2"/>
  </si>
  <si>
    <t>06113</t>
    <phoneticPr fontId="2"/>
  </si>
  <si>
    <t>少共5000W</t>
    <phoneticPr fontId="2"/>
  </si>
  <si>
    <t>07113</t>
    <phoneticPr fontId="2"/>
  </si>
  <si>
    <t>少共走高跳</t>
    <phoneticPr fontId="2"/>
  </si>
  <si>
    <t>07213</t>
    <phoneticPr fontId="2"/>
  </si>
  <si>
    <t>少共棒高跳</t>
    <phoneticPr fontId="2"/>
  </si>
  <si>
    <t>07313</t>
    <phoneticPr fontId="2"/>
  </si>
  <si>
    <t>少共走幅跳</t>
    <phoneticPr fontId="2"/>
  </si>
  <si>
    <t>07413</t>
    <phoneticPr fontId="2"/>
  </si>
  <si>
    <t>少共三段跳</t>
    <phoneticPr fontId="2"/>
  </si>
  <si>
    <t>08213</t>
    <phoneticPr fontId="2"/>
  </si>
  <si>
    <t>少共砲丸投(男）</t>
    <phoneticPr fontId="2"/>
  </si>
  <si>
    <t>08413</t>
    <phoneticPr fontId="2"/>
  </si>
  <si>
    <t>少共砲丸投(女)</t>
    <phoneticPr fontId="2"/>
  </si>
  <si>
    <t>08713</t>
    <phoneticPr fontId="2"/>
  </si>
  <si>
    <t>08813</t>
    <phoneticPr fontId="2"/>
  </si>
  <si>
    <t>09013</t>
    <phoneticPr fontId="2"/>
  </si>
  <si>
    <t>09413</t>
    <phoneticPr fontId="2"/>
  </si>
  <si>
    <t>少共ﾊﾝﾏｰ投(女)</t>
    <phoneticPr fontId="2"/>
  </si>
  <si>
    <t>09213</t>
    <phoneticPr fontId="2"/>
  </si>
  <si>
    <t>少共やり投(男)</t>
    <phoneticPr fontId="2"/>
  </si>
  <si>
    <t>09313</t>
    <phoneticPr fontId="2"/>
  </si>
  <si>
    <t>少共やり投(女)</t>
    <phoneticPr fontId="2"/>
  </si>
  <si>
    <t>21013</t>
    <phoneticPr fontId="2"/>
  </si>
  <si>
    <t>20213</t>
    <phoneticPr fontId="2"/>
  </si>
  <si>
    <t>00211</t>
    <phoneticPr fontId="2"/>
  </si>
  <si>
    <t>00311</t>
    <phoneticPr fontId="2"/>
  </si>
  <si>
    <t>少Ａ200m</t>
    <phoneticPr fontId="2"/>
  </si>
  <si>
    <t>00511</t>
    <phoneticPr fontId="2"/>
  </si>
  <si>
    <t>少Ａ400m</t>
    <phoneticPr fontId="2"/>
  </si>
  <si>
    <t>00611</t>
    <phoneticPr fontId="2"/>
  </si>
  <si>
    <t>少Ａ800m</t>
    <phoneticPr fontId="2"/>
  </si>
  <si>
    <t>00811</t>
    <phoneticPr fontId="2"/>
  </si>
  <si>
    <t>少Ａ1500m</t>
    <phoneticPr fontId="2"/>
  </si>
  <si>
    <t>01011</t>
    <phoneticPr fontId="2"/>
  </si>
  <si>
    <t>少Ａ3000m</t>
    <phoneticPr fontId="2"/>
  </si>
  <si>
    <t>01111</t>
    <phoneticPr fontId="2"/>
  </si>
  <si>
    <t>少Ａ5000m</t>
    <phoneticPr fontId="2"/>
  </si>
  <si>
    <t>01211</t>
    <phoneticPr fontId="2"/>
  </si>
  <si>
    <t>少Ａ10000m</t>
    <phoneticPr fontId="2"/>
  </si>
  <si>
    <t>03411</t>
    <phoneticPr fontId="2"/>
  </si>
  <si>
    <t>少Ａ110mH</t>
    <phoneticPr fontId="2"/>
  </si>
  <si>
    <t>04411</t>
    <phoneticPr fontId="2"/>
  </si>
  <si>
    <t>少Ａ100mH</t>
    <phoneticPr fontId="2"/>
  </si>
  <si>
    <t>03711</t>
    <phoneticPr fontId="2"/>
  </si>
  <si>
    <t>少Ａ400mH(男)</t>
    <phoneticPr fontId="2"/>
  </si>
  <si>
    <t>04611</t>
    <phoneticPr fontId="2"/>
  </si>
  <si>
    <t>少Ａ400mH(女)</t>
    <phoneticPr fontId="2"/>
  </si>
  <si>
    <t>05311</t>
    <phoneticPr fontId="2"/>
  </si>
  <si>
    <t>少Ａ3000SC</t>
    <phoneticPr fontId="2"/>
  </si>
  <si>
    <t>06011</t>
    <phoneticPr fontId="2"/>
  </si>
  <si>
    <t>少Ａ3000W</t>
    <phoneticPr fontId="2"/>
  </si>
  <si>
    <t>06111</t>
    <phoneticPr fontId="2"/>
  </si>
  <si>
    <t>少Ａ5000W</t>
    <phoneticPr fontId="2"/>
  </si>
  <si>
    <t>07111</t>
    <phoneticPr fontId="2"/>
  </si>
  <si>
    <t>少Ａ走高跳</t>
    <phoneticPr fontId="2"/>
  </si>
  <si>
    <t>07211</t>
    <phoneticPr fontId="2"/>
  </si>
  <si>
    <t>少Ａ棒高跳</t>
    <phoneticPr fontId="2"/>
  </si>
  <si>
    <t>07311</t>
    <phoneticPr fontId="2"/>
  </si>
  <si>
    <t>少Ａ走幅跳</t>
    <phoneticPr fontId="2"/>
  </si>
  <si>
    <t>07411</t>
    <phoneticPr fontId="2"/>
  </si>
  <si>
    <t>少Ａ三段跳</t>
    <phoneticPr fontId="2"/>
  </si>
  <si>
    <t>08211</t>
    <phoneticPr fontId="2"/>
  </si>
  <si>
    <t>少Ａ砲丸投(男）</t>
    <phoneticPr fontId="2"/>
  </si>
  <si>
    <t>08411</t>
    <phoneticPr fontId="2"/>
  </si>
  <si>
    <t>少Ａ砲丸投(女)</t>
    <phoneticPr fontId="2"/>
  </si>
  <si>
    <t>08711</t>
    <phoneticPr fontId="2"/>
  </si>
  <si>
    <t>08811</t>
    <phoneticPr fontId="2"/>
  </si>
  <si>
    <t>09011</t>
    <phoneticPr fontId="2"/>
  </si>
  <si>
    <t>09411</t>
    <phoneticPr fontId="2"/>
  </si>
  <si>
    <t>少Ａﾊﾝﾏｰ投(女)</t>
    <phoneticPr fontId="2"/>
  </si>
  <si>
    <t>09211</t>
    <phoneticPr fontId="2"/>
  </si>
  <si>
    <t>少Ａやり投(男)</t>
    <phoneticPr fontId="2"/>
  </si>
  <si>
    <t>09311</t>
    <phoneticPr fontId="2"/>
  </si>
  <si>
    <t>少Ａやり投(女)</t>
    <phoneticPr fontId="2"/>
  </si>
  <si>
    <t>21011</t>
    <phoneticPr fontId="2"/>
  </si>
  <si>
    <t>20211</t>
    <phoneticPr fontId="2"/>
  </si>
  <si>
    <t>00212</t>
    <phoneticPr fontId="2"/>
  </si>
  <si>
    <t>00312</t>
    <phoneticPr fontId="2"/>
  </si>
  <si>
    <t>少Ｂ200m</t>
    <phoneticPr fontId="2"/>
  </si>
  <si>
    <t>00512</t>
    <phoneticPr fontId="2"/>
  </si>
  <si>
    <t>少Ｂ400m</t>
    <phoneticPr fontId="2"/>
  </si>
  <si>
    <t>00612</t>
    <phoneticPr fontId="2"/>
  </si>
  <si>
    <t>少Ｂ800m</t>
    <phoneticPr fontId="2"/>
  </si>
  <si>
    <t>00812</t>
    <phoneticPr fontId="2"/>
  </si>
  <si>
    <t>少Ｂ1500m</t>
    <phoneticPr fontId="2"/>
  </si>
  <si>
    <t>01012</t>
    <phoneticPr fontId="2"/>
  </si>
  <si>
    <t>少Ｂ3000m</t>
    <phoneticPr fontId="2"/>
  </si>
  <si>
    <t>01112</t>
    <phoneticPr fontId="2"/>
  </si>
  <si>
    <t>少Ｂ5000m</t>
    <phoneticPr fontId="2"/>
  </si>
  <si>
    <t>01212</t>
    <phoneticPr fontId="2"/>
  </si>
  <si>
    <t>少Ｂ10000m</t>
    <phoneticPr fontId="2"/>
  </si>
  <si>
    <t>03412</t>
    <phoneticPr fontId="2"/>
  </si>
  <si>
    <t>少Ｂ110mH</t>
    <phoneticPr fontId="2"/>
  </si>
  <si>
    <t>04412</t>
    <phoneticPr fontId="2"/>
  </si>
  <si>
    <t>少Ｂ100mH</t>
    <phoneticPr fontId="2"/>
  </si>
  <si>
    <t>03712</t>
    <phoneticPr fontId="2"/>
  </si>
  <si>
    <t>少Ｂ400mH(男)</t>
    <phoneticPr fontId="2"/>
  </si>
  <si>
    <t>04612</t>
    <phoneticPr fontId="2"/>
  </si>
  <si>
    <t>少Ｂ400mH(女)</t>
    <phoneticPr fontId="2"/>
  </si>
  <si>
    <t>05312</t>
    <phoneticPr fontId="2"/>
  </si>
  <si>
    <t>少Ｂ3000SC</t>
    <phoneticPr fontId="2"/>
  </si>
  <si>
    <t>06012</t>
    <phoneticPr fontId="2"/>
  </si>
  <si>
    <t>少Ｂ3000W</t>
    <phoneticPr fontId="2"/>
  </si>
  <si>
    <t>06112</t>
    <phoneticPr fontId="2"/>
  </si>
  <si>
    <t>少Ｂ5000W</t>
    <phoneticPr fontId="2"/>
  </si>
  <si>
    <t>07112</t>
    <phoneticPr fontId="2"/>
  </si>
  <si>
    <t>少Ｂ走高跳</t>
    <phoneticPr fontId="2"/>
  </si>
  <si>
    <t>07212</t>
    <phoneticPr fontId="2"/>
  </si>
  <si>
    <t>少Ｂ棒高跳</t>
    <phoneticPr fontId="2"/>
  </si>
  <si>
    <t>07312</t>
    <phoneticPr fontId="2"/>
  </si>
  <si>
    <t>少Ｂ走幅跳</t>
    <phoneticPr fontId="2"/>
  </si>
  <si>
    <t>07412</t>
    <phoneticPr fontId="2"/>
  </si>
  <si>
    <t>少Ｂ三段跳</t>
    <phoneticPr fontId="2"/>
  </si>
  <si>
    <t>08212</t>
    <phoneticPr fontId="2"/>
  </si>
  <si>
    <t>少Ｂ砲丸投(男）</t>
    <phoneticPr fontId="2"/>
  </si>
  <si>
    <t>08412</t>
    <phoneticPr fontId="2"/>
  </si>
  <si>
    <t>少Ｂ砲丸投(女)</t>
    <phoneticPr fontId="2"/>
  </si>
  <si>
    <t>08712</t>
    <phoneticPr fontId="2"/>
  </si>
  <si>
    <t>08812</t>
    <phoneticPr fontId="2"/>
  </si>
  <si>
    <t>09012</t>
    <phoneticPr fontId="2"/>
  </si>
  <si>
    <t>09412</t>
    <phoneticPr fontId="2"/>
  </si>
  <si>
    <t>少Ｂﾊﾝﾏｰ投(女)</t>
    <phoneticPr fontId="2"/>
  </si>
  <si>
    <t>09212</t>
    <phoneticPr fontId="2"/>
  </si>
  <si>
    <t>少Ｂやり投(男)</t>
    <phoneticPr fontId="2"/>
  </si>
  <si>
    <t>09312</t>
    <phoneticPr fontId="2"/>
  </si>
  <si>
    <t>少Ｂやり投(女)</t>
    <phoneticPr fontId="2"/>
  </si>
  <si>
    <t>21012</t>
    <phoneticPr fontId="2"/>
  </si>
  <si>
    <t>20212</t>
    <phoneticPr fontId="2"/>
  </si>
  <si>
    <t>08600</t>
    <phoneticPr fontId="2"/>
  </si>
  <si>
    <t>成年円盤投(男)</t>
    <rPh sb="0" eb="2">
      <t>セイネン</t>
    </rPh>
    <rPh sb="2" eb="5">
      <t>エンバンナ</t>
    </rPh>
    <rPh sb="6" eb="7">
      <t>オトコ</t>
    </rPh>
    <phoneticPr fontId="2"/>
  </si>
  <si>
    <t>岡山　太郎</t>
    <rPh sb="0" eb="2">
      <t>オカヤマ</t>
    </rPh>
    <rPh sb="3" eb="5">
      <t>タロウ</t>
    </rPh>
    <phoneticPr fontId="2"/>
  </si>
  <si>
    <t>ｵｶﾔﾏ ﾀﾛｳ</t>
    <phoneticPr fontId="2"/>
  </si>
  <si>
    <t>33</t>
    <phoneticPr fontId="2"/>
  </si>
  <si>
    <t>1</t>
    <phoneticPr fontId="2"/>
  </si>
  <si>
    <t>3</t>
    <phoneticPr fontId="2"/>
  </si>
  <si>
    <t>345</t>
    <phoneticPr fontId="2"/>
  </si>
  <si>
    <t>&lt;記入例&gt;</t>
    <rPh sb="1" eb="3">
      <t>キニュウ</t>
    </rPh>
    <rPh sb="3" eb="4">
      <t>レイ</t>
    </rPh>
    <phoneticPr fontId="2"/>
  </si>
  <si>
    <t>05800</t>
    <phoneticPr fontId="2"/>
  </si>
  <si>
    <r>
      <t>記録</t>
    </r>
    <r>
      <rPr>
        <sz val="11"/>
        <color indexed="53"/>
        <rFont val="ＭＳ Ｐゴシック"/>
        <family val="3"/>
        <charset val="128"/>
      </rPr>
      <t>※</t>
    </r>
    <phoneticPr fontId="2"/>
  </si>
  <si>
    <t>種目名(自動入力）</t>
    <rPh sb="0" eb="2">
      <t>シュモク</t>
    </rPh>
    <rPh sb="2" eb="3">
      <t>メイ</t>
    </rPh>
    <rPh sb="4" eb="6">
      <t>ジドウ</t>
    </rPh>
    <rPh sb="6" eb="8">
      <t>ニュウリョク</t>
    </rPh>
    <phoneticPr fontId="2"/>
  </si>
  <si>
    <t>競技者個人申込書</t>
    <rPh sb="0" eb="3">
      <t>キョウギシャ</t>
    </rPh>
    <rPh sb="3" eb="5">
      <t>コジン</t>
    </rPh>
    <rPh sb="5" eb="8">
      <t>モウシコミショ</t>
    </rPh>
    <phoneticPr fontId="2"/>
  </si>
  <si>
    <t>種　　　　　　目　　　　　　別</t>
    <rPh sb="0" eb="1">
      <t>タネ</t>
    </rPh>
    <rPh sb="7" eb="8">
      <t>メ</t>
    </rPh>
    <rPh sb="14" eb="15">
      <t>ベツ</t>
    </rPh>
    <phoneticPr fontId="2"/>
  </si>
  <si>
    <t>自　己　最　高　記　録</t>
    <rPh sb="0" eb="1">
      <t>ジ</t>
    </rPh>
    <rPh sb="2" eb="3">
      <t>オノレ</t>
    </rPh>
    <rPh sb="4" eb="5">
      <t>サイ</t>
    </rPh>
    <rPh sb="6" eb="7">
      <t>タカ</t>
    </rPh>
    <rPh sb="8" eb="9">
      <t>キ</t>
    </rPh>
    <rPh sb="10" eb="11">
      <t>ロク</t>
    </rPh>
    <phoneticPr fontId="2"/>
  </si>
  <si>
    <t>レーン</t>
    <phoneticPr fontId="2"/>
  </si>
  <si>
    <t>番号（右詰め）</t>
    <rPh sb="0" eb="2">
      <t>バンゴウ</t>
    </rPh>
    <rPh sb="3" eb="4">
      <t>ミギ</t>
    </rPh>
    <rPh sb="4" eb="5">
      <t>ツ</t>
    </rPh>
    <phoneticPr fontId="2"/>
  </si>
  <si>
    <t>学年</t>
    <rPh sb="0" eb="2">
      <t>ガクネン</t>
    </rPh>
    <phoneticPr fontId="2"/>
  </si>
  <si>
    <t>校名（略称）</t>
    <rPh sb="0" eb="2">
      <t>コウメイ</t>
    </rPh>
    <rPh sb="3" eb="5">
      <t>リャクショウ</t>
    </rPh>
    <phoneticPr fontId="2"/>
  </si>
  <si>
    <t>氏　　　　　　名</t>
    <rPh sb="0" eb="1">
      <t>シ</t>
    </rPh>
    <rPh sb="7" eb="8">
      <t>メイ</t>
    </rPh>
    <phoneticPr fontId="2"/>
  </si>
  <si>
    <t>性別</t>
    <phoneticPr fontId="2"/>
  </si>
  <si>
    <t>弐拾　にじゅう</t>
  </si>
  <si>
    <t>記載責任者:</t>
    <phoneticPr fontId="2"/>
  </si>
  <si>
    <t>大会名:</t>
    <phoneticPr fontId="2"/>
  </si>
  <si>
    <t>延べ数</t>
    <rPh sb="0" eb="1">
      <t>ノ</t>
    </rPh>
    <rPh sb="2" eb="3">
      <t>スウ</t>
    </rPh>
    <phoneticPr fontId="2"/>
  </si>
  <si>
    <t>男計</t>
    <rPh sb="0" eb="1">
      <t>オトコ</t>
    </rPh>
    <rPh sb="1" eb="2">
      <t>ケイ</t>
    </rPh>
    <phoneticPr fontId="2"/>
  </si>
  <si>
    <t>女計</t>
    <rPh sb="0" eb="1">
      <t>オンナ</t>
    </rPh>
    <rPh sb="1" eb="2">
      <t>ケイ</t>
    </rPh>
    <phoneticPr fontId="2"/>
  </si>
  <si>
    <t>リレー申込み一覧(自動作成版）</t>
    <rPh sb="9" eb="11">
      <t>ジドウ</t>
    </rPh>
    <rPh sb="11" eb="13">
      <t>サクセイ</t>
    </rPh>
    <rPh sb="13" eb="14">
      <t>バン</t>
    </rPh>
    <phoneticPr fontId="2"/>
  </si>
  <si>
    <t>※計算式（関数）の保護のために「ｼｰﾄの保護」をかけています。｢校閲」→｢ｼｰﾄ保護の解除｣で解除できます。</t>
    <rPh sb="1" eb="4">
      <t>ケイサンシキ</t>
    </rPh>
    <rPh sb="5" eb="7">
      <t>カンスウ</t>
    </rPh>
    <rPh sb="9" eb="11">
      <t>ホゴ</t>
    </rPh>
    <rPh sb="20" eb="22">
      <t>ホゴ</t>
    </rPh>
    <rPh sb="32" eb="34">
      <t>コウエツ</t>
    </rPh>
    <rPh sb="40" eb="42">
      <t>ホゴ</t>
    </rPh>
    <rPh sb="43" eb="45">
      <t>カイジョ</t>
    </rPh>
    <rPh sb="47" eb="49">
      <t>カイジョ</t>
    </rPh>
    <phoneticPr fontId="2"/>
  </si>
  <si>
    <t>・計算式（関数）保護のために「シートの保護」をかけています。「印刷プレビュー」か「スクロールバー」でスクロールして確認してください。</t>
    <rPh sb="57" eb="59">
      <t>カクニン</t>
    </rPh>
    <phoneticPr fontId="2"/>
  </si>
  <si>
    <r>
      <rPr>
        <b/>
        <sz val="18"/>
        <color rgb="FFC00000"/>
        <rFont val="ＭＳ Ｐゴシック"/>
        <family val="3"/>
        <charset val="128"/>
      </rPr>
      <t>※印刷に関する注意</t>
    </r>
    <r>
      <rPr>
        <sz val="18"/>
        <color rgb="FFC00000"/>
        <rFont val="ＭＳ Ｐゴシック"/>
        <family val="3"/>
        <charset val="128"/>
      </rPr>
      <t>　　「クイック印刷」だと７０枚印刷されますので，必ず「印刷」→「（「印刷範囲」欄で）</t>
    </r>
    <r>
      <rPr>
        <b/>
        <sz val="18"/>
        <color rgb="FFC00000"/>
        <rFont val="ＭＳ Ｐゴシック"/>
        <family val="3"/>
        <charset val="128"/>
      </rPr>
      <t>ページ指定</t>
    </r>
    <r>
      <rPr>
        <sz val="18"/>
        <color rgb="FFC00000"/>
        <rFont val="ＭＳ Ｐゴシック"/>
        <family val="3"/>
        <charset val="128"/>
      </rPr>
      <t>」してから印刷してください。</t>
    </r>
    <rPh sb="1" eb="3">
      <t>インサツ</t>
    </rPh>
    <rPh sb="4" eb="5">
      <t>カン</t>
    </rPh>
    <rPh sb="7" eb="9">
      <t>チュウイ</t>
    </rPh>
    <rPh sb="16" eb="18">
      <t>インサツ</t>
    </rPh>
    <rPh sb="23" eb="24">
      <t>マイ</t>
    </rPh>
    <rPh sb="24" eb="26">
      <t>インサツ</t>
    </rPh>
    <rPh sb="33" eb="34">
      <t>カナラ</t>
    </rPh>
    <rPh sb="36" eb="38">
      <t>インサツ</t>
    </rPh>
    <rPh sb="43" eb="45">
      <t>インサツ</t>
    </rPh>
    <rPh sb="45" eb="47">
      <t>ハンイ</t>
    </rPh>
    <rPh sb="48" eb="49">
      <t>ラン</t>
    </rPh>
    <rPh sb="54" eb="56">
      <t>シテイ</t>
    </rPh>
    <rPh sb="61" eb="63">
      <t>インサツ</t>
    </rPh>
    <phoneticPr fontId="2"/>
  </si>
  <si>
    <t>男子</t>
    <rPh sb="0" eb="2">
      <t>ダンシ</t>
    </rPh>
    <phoneticPr fontId="2"/>
  </si>
  <si>
    <t>女子</t>
    <rPh sb="0" eb="2">
      <t>ジョシ</t>
    </rPh>
    <phoneticPr fontId="2"/>
  </si>
  <si>
    <t>男子</t>
    <rPh sb="0" eb="2">
      <t>ダンシ</t>
    </rPh>
    <phoneticPr fontId="2"/>
  </si>
  <si>
    <t>女子</t>
    <rPh sb="0" eb="2">
      <t>ジョシ</t>
    </rPh>
    <phoneticPr fontId="2"/>
  </si>
  <si>
    <t>チーム名</t>
    <rPh sb="3" eb="4">
      <t>メイ</t>
    </rPh>
    <phoneticPr fontId="2"/>
  </si>
  <si>
    <t>記録</t>
    <rPh sb="0" eb="2">
      <t>キロク</t>
    </rPh>
    <phoneticPr fontId="2"/>
  </si>
  <si>
    <t>４人目</t>
  </si>
  <si>
    <t>５人目</t>
  </si>
  <si>
    <t>１人目</t>
    <phoneticPr fontId="2"/>
  </si>
  <si>
    <t>00201</t>
    <phoneticPr fontId="2"/>
  </si>
  <si>
    <t>00202</t>
    <phoneticPr fontId="2"/>
  </si>
  <si>
    <t>走幅跳(小)</t>
    <rPh sb="4" eb="5">
      <t>ショウ</t>
    </rPh>
    <phoneticPr fontId="2"/>
  </si>
  <si>
    <t>砲丸投(中女)</t>
    <rPh sb="4" eb="5">
      <t>チュウ</t>
    </rPh>
    <phoneticPr fontId="2"/>
  </si>
  <si>
    <t>100mH(中)</t>
    <rPh sb="6" eb="7">
      <t>チュウ</t>
    </rPh>
    <phoneticPr fontId="2"/>
  </si>
  <si>
    <t>110mH(中)</t>
    <rPh sb="6" eb="7">
      <t>チュウ</t>
    </rPh>
    <phoneticPr fontId="2"/>
  </si>
  <si>
    <t>100m(小)</t>
    <rPh sb="5" eb="6">
      <t>ショウ</t>
    </rPh>
    <phoneticPr fontId="2"/>
  </si>
  <si>
    <t>100m(記)</t>
    <rPh sb="5" eb="6">
      <t>キ</t>
    </rPh>
    <phoneticPr fontId="2"/>
  </si>
  <si>
    <t>一太郎</t>
    <rPh sb="0" eb="3">
      <t>イチタロウ</t>
    </rPh>
    <phoneticPr fontId="2"/>
  </si>
  <si>
    <t>三太郎</t>
    <rPh sb="0" eb="3">
      <t>サンタロウ</t>
    </rPh>
    <phoneticPr fontId="2"/>
  </si>
  <si>
    <t>四太朗</t>
    <rPh sb="0" eb="1">
      <t>ヨン</t>
    </rPh>
    <rPh sb="1" eb="3">
      <t>タロウ</t>
    </rPh>
    <phoneticPr fontId="2"/>
  </si>
  <si>
    <t>五太郎</t>
    <rPh sb="0" eb="1">
      <t>ゴ</t>
    </rPh>
    <rPh sb="1" eb="3">
      <t>タロウ</t>
    </rPh>
    <phoneticPr fontId="2"/>
  </si>
  <si>
    <t>六太朗</t>
    <rPh sb="0" eb="1">
      <t>ロク</t>
    </rPh>
    <rPh sb="1" eb="3">
      <t>タロウ</t>
    </rPh>
    <phoneticPr fontId="2"/>
  </si>
  <si>
    <t>二太朗</t>
    <rPh sb="0" eb="1">
      <t>ニ</t>
    </rPh>
    <rPh sb="1" eb="3">
      <t>タロウ</t>
    </rPh>
    <phoneticPr fontId="2"/>
  </si>
  <si>
    <t>※個人一覧のリレー欄に男女別で「半角数字」を入力</t>
    <rPh sb="1" eb="3">
      <t>コジン</t>
    </rPh>
    <rPh sb="3" eb="5">
      <t>イチラン</t>
    </rPh>
    <rPh sb="9" eb="10">
      <t>ラン</t>
    </rPh>
    <rPh sb="11" eb="14">
      <t>ダンジョベツ</t>
    </rPh>
    <rPh sb="16" eb="18">
      <t>ハンカク</t>
    </rPh>
    <rPh sb="18" eb="20">
      <t>スウジ</t>
    </rPh>
    <rPh sb="22" eb="24">
      <t>ニュウリョク</t>
    </rPh>
    <phoneticPr fontId="2"/>
  </si>
  <si>
    <t>所属名:</t>
    <rPh sb="0" eb="2">
      <t>ショゾク</t>
    </rPh>
    <phoneticPr fontId="2"/>
  </si>
  <si>
    <t>名　前</t>
    <phoneticPr fontId="2"/>
  </si>
  <si>
    <t>所属(略称)</t>
    <rPh sb="0" eb="2">
      <t>ショゾク</t>
    </rPh>
    <rPh sb="3" eb="5">
      <t>リャクショウ</t>
    </rPh>
    <phoneticPr fontId="2"/>
  </si>
  <si>
    <t>種　　目</t>
  </si>
  <si>
    <t>最　高　記　録</t>
  </si>
  <si>
    <t>性　別</t>
  </si>
  <si>
    <t>所属名</t>
  </si>
  <si>
    <t>県名</t>
  </si>
  <si>
    <t>※</t>
  </si>
  <si>
    <t>氏　　名</t>
    <rPh sb="0" eb="1">
      <t>シ</t>
    </rPh>
    <rPh sb="3" eb="4">
      <t>メイ</t>
    </rPh>
    <phoneticPr fontId="2"/>
  </si>
  <si>
    <t>登録番号</t>
    <phoneticPr fontId="2"/>
  </si>
  <si>
    <t>個人申込み一覧（申込用個票自動作成版）</t>
    <rPh sb="8" eb="11">
      <t>モウシコミヨウ</t>
    </rPh>
    <rPh sb="11" eb="13">
      <t>コヒョウ</t>
    </rPh>
    <rPh sb="13" eb="15">
      <t>ジドウ</t>
    </rPh>
    <rPh sb="15" eb="17">
      <t>サクセイ</t>
    </rPh>
    <rPh sb="17" eb="18">
      <t>バン</t>
    </rPh>
    <phoneticPr fontId="2"/>
  </si>
  <si>
    <t>00200</t>
    <phoneticPr fontId="2"/>
  </si>
  <si>
    <r>
      <t>※男子１　</t>
    </r>
    <r>
      <rPr>
        <b/>
        <sz val="11"/>
        <color rgb="FFFF0000"/>
        <rFont val="ＭＳ ゴシック"/>
        <family val="3"/>
        <charset val="128"/>
      </rPr>
      <t>女子２</t>
    </r>
    <rPh sb="1" eb="3">
      <t>ダンシ</t>
    </rPh>
    <rPh sb="5" eb="7">
      <t>ジョシ</t>
    </rPh>
    <phoneticPr fontId="2"/>
  </si>
  <si>
    <t>TEL:</t>
    <phoneticPr fontId="2"/>
  </si>
  <si>
    <t>※欄は記入しないこと。</t>
    <phoneticPr fontId="2"/>
  </si>
  <si>
    <t>○　女子は朱書のこと。</t>
    <phoneticPr fontId="2"/>
  </si>
  <si>
    <t>800m(小女)</t>
    <rPh sb="5" eb="6">
      <t>ショウ</t>
    </rPh>
    <rPh sb="6" eb="7">
      <t>ジョ</t>
    </rPh>
    <phoneticPr fontId="2"/>
  </si>
  <si>
    <t>1000m(小男)</t>
    <rPh sb="6" eb="7">
      <t>ショウ</t>
    </rPh>
    <rPh sb="7" eb="8">
      <t>ダン</t>
    </rPh>
    <phoneticPr fontId="2"/>
  </si>
  <si>
    <t>00500</t>
    <phoneticPr fontId="2"/>
  </si>
  <si>
    <t>00600</t>
    <phoneticPr fontId="2"/>
  </si>
  <si>
    <t>00601</t>
    <phoneticPr fontId="2"/>
  </si>
  <si>
    <t>00700</t>
    <phoneticPr fontId="2"/>
  </si>
  <si>
    <t>00800</t>
    <phoneticPr fontId="2"/>
  </si>
  <si>
    <t>01000</t>
    <phoneticPr fontId="2"/>
  </si>
  <si>
    <t>01100</t>
    <phoneticPr fontId="2"/>
  </si>
  <si>
    <t>03400</t>
    <phoneticPr fontId="2"/>
  </si>
  <si>
    <t>03700</t>
    <phoneticPr fontId="2"/>
  </si>
  <si>
    <t>400mH(男)</t>
    <phoneticPr fontId="2"/>
  </si>
  <si>
    <t>04400</t>
    <phoneticPr fontId="2"/>
  </si>
  <si>
    <t>04600</t>
    <phoneticPr fontId="2"/>
  </si>
  <si>
    <t>400mH(女)</t>
    <phoneticPr fontId="2"/>
  </si>
  <si>
    <t>07100</t>
    <phoneticPr fontId="2"/>
  </si>
  <si>
    <t>07300</t>
    <phoneticPr fontId="2"/>
  </si>
  <si>
    <t>07301</t>
    <phoneticPr fontId="2"/>
  </si>
  <si>
    <t>07400</t>
    <phoneticPr fontId="2"/>
  </si>
  <si>
    <t>08200</t>
    <phoneticPr fontId="2"/>
  </si>
  <si>
    <t>08201</t>
    <phoneticPr fontId="2"/>
  </si>
  <si>
    <t>08202</t>
    <phoneticPr fontId="2"/>
  </si>
  <si>
    <t>08400</t>
    <phoneticPr fontId="2"/>
  </si>
  <si>
    <t>砲丸投(女)</t>
    <phoneticPr fontId="2"/>
  </si>
  <si>
    <t>08401</t>
    <phoneticPr fontId="2"/>
  </si>
  <si>
    <t>08700</t>
    <phoneticPr fontId="2"/>
  </si>
  <si>
    <t>08701</t>
    <phoneticPr fontId="2"/>
  </si>
  <si>
    <t>円盤投(高男)</t>
    <rPh sb="2" eb="3">
      <t>ナ</t>
    </rPh>
    <rPh sb="4" eb="5">
      <t>コウ</t>
    </rPh>
    <rPh sb="5" eb="6">
      <t>ダン</t>
    </rPh>
    <phoneticPr fontId="2"/>
  </si>
  <si>
    <t>09200</t>
    <phoneticPr fontId="2"/>
  </si>
  <si>
    <t>00400</t>
    <phoneticPr fontId="2"/>
  </si>
  <si>
    <t>300m</t>
    <phoneticPr fontId="2"/>
  </si>
  <si>
    <t>09100</t>
    <phoneticPr fontId="2"/>
  </si>
  <si>
    <t>03500</t>
    <phoneticPr fontId="2"/>
  </si>
  <si>
    <t>04500</t>
    <phoneticPr fontId="2"/>
  </si>
  <si>
    <t>4 ×</t>
    <phoneticPr fontId="2"/>
  </si>
  <si>
    <t>選手権大会(中学のみ)</t>
    <rPh sb="0" eb="3">
      <t>センシュケン</t>
    </rPh>
    <rPh sb="3" eb="5">
      <t>タイカイ</t>
    </rPh>
    <rPh sb="6" eb="8">
      <t>チュウガク</t>
    </rPh>
    <phoneticPr fontId="2"/>
  </si>
  <si>
    <t>小</t>
    <rPh sb="0" eb="1">
      <t>ショウ</t>
    </rPh>
    <phoneticPr fontId="2"/>
  </si>
  <si>
    <t>中高</t>
    <rPh sb="0" eb="1">
      <t>チュウ</t>
    </rPh>
    <rPh sb="1" eb="2">
      <t>コウ</t>
    </rPh>
    <phoneticPr fontId="2"/>
  </si>
  <si>
    <t>一般</t>
    <rPh sb="0" eb="2">
      <t>イッパン</t>
    </rPh>
    <phoneticPr fontId="2"/>
  </si>
  <si>
    <t>中高(美作地区)</t>
    <rPh sb="0" eb="1">
      <t>チュウ</t>
    </rPh>
    <rPh sb="1" eb="2">
      <t>コウ</t>
    </rPh>
    <rPh sb="3" eb="5">
      <t>ミマサカ</t>
    </rPh>
    <rPh sb="5" eb="7">
      <t>チク</t>
    </rPh>
    <phoneticPr fontId="2"/>
  </si>
  <si>
    <t>一般(美作地区)</t>
    <rPh sb="0" eb="2">
      <t>イッパン</t>
    </rPh>
    <rPh sb="3" eb="5">
      <t>ミマサカ</t>
    </rPh>
    <rPh sb="5" eb="7">
      <t>チク</t>
    </rPh>
    <phoneticPr fontId="2"/>
  </si>
  <si>
    <t>小(美作地区)</t>
    <rPh sb="0" eb="1">
      <t>ショウ</t>
    </rPh>
    <rPh sb="2" eb="4">
      <t>ミマサカ</t>
    </rPh>
    <rPh sb="4" eb="6">
      <t>チク</t>
    </rPh>
    <phoneticPr fontId="2"/>
  </si>
  <si>
    <t>参加資格</t>
    <rPh sb="0" eb="3">
      <t>サンカシカク</t>
    </rPh>
    <phoneticPr fontId="2"/>
  </si>
  <si>
    <t>砲丸投(中男)</t>
    <rPh sb="4" eb="5">
      <t>チュウ</t>
    </rPh>
    <phoneticPr fontId="2"/>
  </si>
  <si>
    <t>砲丸投(高男)</t>
    <rPh sb="4" eb="5">
      <t>コウ</t>
    </rPh>
    <phoneticPr fontId="2"/>
  </si>
  <si>
    <t>リレー参加料</t>
    <rPh sb="3" eb="6">
      <t>サンカリョウ</t>
    </rPh>
    <phoneticPr fontId="2"/>
  </si>
  <si>
    <t>参加料合計</t>
    <phoneticPr fontId="2"/>
  </si>
  <si>
    <t>個人参加料小計</t>
    <rPh sb="0" eb="2">
      <t>コジン</t>
    </rPh>
    <rPh sb="2" eb="5">
      <t>サンカリョウ</t>
    </rPh>
    <phoneticPr fontId="2"/>
  </si>
  <si>
    <t>記録※</t>
    <phoneticPr fontId="2"/>
  </si>
  <si>
    <t>年齢または</t>
    <rPh sb="0" eb="2">
      <t>ネンレイ</t>
    </rPh>
    <phoneticPr fontId="2"/>
  </si>
  <si>
    <t>※記録（ベスト記録）はﾄﾗｯｸ競技７桁、ﾌｨｰﾙﾄﾞ競技５桁、記録なしは空白（未入力）</t>
    <rPh sb="1" eb="3">
      <t>キロク</t>
    </rPh>
    <rPh sb="7" eb="9">
      <t>キロク</t>
    </rPh>
    <rPh sb="15" eb="17">
      <t>キョウギ</t>
    </rPh>
    <rPh sb="18" eb="19">
      <t>ケタ</t>
    </rPh>
    <rPh sb="26" eb="28">
      <t>キョウギ</t>
    </rPh>
    <rPh sb="29" eb="30">
      <t>ケタ</t>
    </rPh>
    <rPh sb="31" eb="33">
      <t>キロク</t>
    </rPh>
    <rPh sb="36" eb="38">
      <t>クウハク</t>
    </rPh>
    <rPh sb="39" eb="42">
      <t>ミニュウリョク</t>
    </rPh>
    <phoneticPr fontId="2"/>
  </si>
  <si>
    <t>プログラム掲載用所属:</t>
    <rPh sb="5" eb="7">
      <t>ケイサイ</t>
    </rPh>
    <rPh sb="7" eb="8">
      <t>ヨウ</t>
    </rPh>
    <rPh sb="8" eb="10">
      <t>ショゾク</t>
    </rPh>
    <phoneticPr fontId="2"/>
  </si>
  <si>
    <t>大会名:</t>
    <rPh sb="0" eb="3">
      <t>タイカイメイ</t>
    </rPh>
    <phoneticPr fontId="2"/>
  </si>
  <si>
    <t>所属名:</t>
    <rPh sb="0" eb="3">
      <t>ショゾクメイ</t>
    </rPh>
    <phoneticPr fontId="2"/>
  </si>
  <si>
    <t>記載責任者:</t>
    <rPh sb="0" eb="2">
      <t>キサイ</t>
    </rPh>
    <rPh sb="2" eb="5">
      <t>セキニンシャ</t>
    </rPh>
    <phoneticPr fontId="2"/>
  </si>
  <si>
    <t>A</t>
    <phoneticPr fontId="2"/>
  </si>
  <si>
    <t>複数</t>
    <rPh sb="0" eb="2">
      <t>フクスウ</t>
    </rPh>
    <phoneticPr fontId="2"/>
  </si>
  <si>
    <t>40.26</t>
    <phoneticPr fontId="2"/>
  </si>
  <si>
    <t>男</t>
    <rPh sb="0" eb="1">
      <t>ダン</t>
    </rPh>
    <phoneticPr fontId="2"/>
  </si>
  <si>
    <t>女</t>
    <rPh sb="0" eb="1">
      <t>ジョ</t>
    </rPh>
    <phoneticPr fontId="2"/>
  </si>
  <si>
    <t>※２ページ～５ページ必要なページをプリント出力して提出してください</t>
    <rPh sb="10" eb="12">
      <t>ヒツヨウ</t>
    </rPh>
    <rPh sb="21" eb="23">
      <t>シュツリョク</t>
    </rPh>
    <rPh sb="25" eb="27">
      <t>テイシュツ</t>
    </rPh>
    <phoneticPr fontId="2"/>
  </si>
  <si>
    <t>滋賀</t>
    <rPh sb="0" eb="2">
      <t>シガ</t>
    </rPh>
    <phoneticPr fontId="2"/>
  </si>
  <si>
    <t>京都</t>
    <rPh sb="0" eb="2">
      <t>キョウト</t>
    </rPh>
    <phoneticPr fontId="2"/>
  </si>
  <si>
    <t>大阪</t>
    <rPh sb="0" eb="2">
      <t>オオサカ</t>
    </rPh>
    <phoneticPr fontId="2"/>
  </si>
  <si>
    <t>兵庫</t>
    <rPh sb="0" eb="2">
      <t>ヒョウゴ</t>
    </rPh>
    <phoneticPr fontId="2"/>
  </si>
  <si>
    <t>奈良</t>
    <rPh sb="0" eb="2">
      <t>ナラ</t>
    </rPh>
    <phoneticPr fontId="2"/>
  </si>
  <si>
    <t>和歌山</t>
    <rPh sb="0" eb="3">
      <t>ワカヤマ</t>
    </rPh>
    <phoneticPr fontId="2"/>
  </si>
  <si>
    <t>鳥取</t>
    <rPh sb="0" eb="2">
      <t>トットリ</t>
    </rPh>
    <phoneticPr fontId="2"/>
  </si>
  <si>
    <t>島根</t>
    <rPh sb="0" eb="2">
      <t>シマネ</t>
    </rPh>
    <phoneticPr fontId="2"/>
  </si>
  <si>
    <t>岡山</t>
    <rPh sb="0" eb="2">
      <t>オカヤマ</t>
    </rPh>
    <phoneticPr fontId="2"/>
  </si>
  <si>
    <t>広島</t>
    <rPh sb="0" eb="2">
      <t>ヒロシマ</t>
    </rPh>
    <phoneticPr fontId="2"/>
  </si>
  <si>
    <t>山口</t>
    <rPh sb="0" eb="2">
      <t>ヤマグチ</t>
    </rPh>
    <phoneticPr fontId="2"/>
  </si>
  <si>
    <t>徳島</t>
    <rPh sb="0" eb="2">
      <t>トクシマ</t>
    </rPh>
    <phoneticPr fontId="2"/>
  </si>
  <si>
    <t>香川</t>
    <rPh sb="0" eb="2">
      <t>カガワ</t>
    </rPh>
    <phoneticPr fontId="2"/>
  </si>
  <si>
    <t>愛媛</t>
    <rPh sb="0" eb="2">
      <t>エヒメ</t>
    </rPh>
    <phoneticPr fontId="2"/>
  </si>
  <si>
    <t>高知</t>
    <rPh sb="0" eb="2">
      <t>コウチ</t>
    </rPh>
    <phoneticPr fontId="2"/>
  </si>
  <si>
    <t>予定補助員数：</t>
    <rPh sb="0" eb="2">
      <t>ヨテイ</t>
    </rPh>
    <rPh sb="2" eb="5">
      <t>ホジョイン</t>
    </rPh>
    <rPh sb="5" eb="6">
      <t>スウ</t>
    </rPh>
    <phoneticPr fontId="2"/>
  </si>
  <si>
    <t>人</t>
    <rPh sb="0" eb="1">
      <t>ニン</t>
    </rPh>
    <phoneticPr fontId="2"/>
  </si>
  <si>
    <t>自動入力</t>
    <rPh sb="0" eb="3">
      <t>ジドウニュウリョク</t>
    </rPh>
    <phoneticPr fontId="2"/>
  </si>
  <si>
    <t>08702</t>
    <phoneticPr fontId="2"/>
  </si>
  <si>
    <t>円盤投(中男)</t>
    <rPh sb="2" eb="3">
      <t>ナ</t>
    </rPh>
    <rPh sb="4" eb="5">
      <t>チュウ</t>
    </rPh>
    <rPh sb="5" eb="6">
      <t>ダン</t>
    </rPh>
    <phoneticPr fontId="2"/>
  </si>
  <si>
    <t>09001</t>
    <phoneticPr fontId="2"/>
  </si>
  <si>
    <t>ﾊﾝﾏｰ投(高男)</t>
    <rPh sb="6" eb="7">
      <t>コウ</t>
    </rPh>
    <rPh sb="7" eb="8">
      <t>ダン</t>
    </rPh>
    <phoneticPr fontId="2"/>
  </si>
  <si>
    <t>津山</t>
    <rPh sb="0" eb="2">
      <t>ツヤマ</t>
    </rPh>
    <phoneticPr fontId="2"/>
  </si>
  <si>
    <t>　半角数字 ↓ 1~6  7~12  13~18</t>
    <rPh sb="1" eb="3">
      <t>ハンカク</t>
    </rPh>
    <rPh sb="3" eb="5">
      <t>スウジ</t>
    </rPh>
    <phoneticPr fontId="2"/>
  </si>
  <si>
    <t>←100又は400</t>
    <rPh sb="4" eb="5">
      <t>マタ</t>
    </rPh>
    <phoneticPr fontId="2"/>
  </si>
  <si>
    <t>　リレー一覧に記録を入力する</t>
    <rPh sb="4" eb="6">
      <t>イチラン</t>
    </rPh>
    <rPh sb="7" eb="9">
      <t>キロク</t>
    </rPh>
    <rPh sb="10" eb="12">
      <t>ニュウリョク</t>
    </rPh>
    <phoneticPr fontId="2"/>
  </si>
  <si>
    <t>第４回記録会のみ</t>
    <rPh sb="0" eb="1">
      <t>ダイ</t>
    </rPh>
    <rPh sb="2" eb="3">
      <t>カイ</t>
    </rPh>
    <rPh sb="3" eb="6">
      <t>キロクカイ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</si>
</sst>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General&quot;m&quot;"/>
  </numFmts>
  <fonts count="60">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11"/>
      <color indexed="52"/>
      <name val="ＭＳ ゴシック"/>
      <family val="3"/>
      <charset val="128"/>
    </font>
    <font>
      <b/>
      <sz val="11"/>
      <color indexed="12"/>
      <name val="ＭＳ ゴシック"/>
      <family val="3"/>
      <charset val="128"/>
    </font>
    <font>
      <sz val="10"/>
      <color indexed="10"/>
      <name val="ＭＳ Ｐゴシック"/>
      <family val="3"/>
      <charset val="128"/>
    </font>
    <font>
      <sz val="11"/>
      <color indexed="53"/>
      <name val="ＭＳ Ｐゴシック"/>
      <family val="3"/>
      <charset val="128"/>
    </font>
    <font>
      <sz val="12"/>
      <name val="ＭＳ Ｐゴシック"/>
      <family val="3"/>
      <charset val="128"/>
    </font>
    <font>
      <sz val="16"/>
      <name val="ＭＳ Ｐゴシック"/>
      <family val="3"/>
      <charset val="128"/>
    </font>
    <font>
      <sz val="20"/>
      <name val="ＭＳ Ｐゴシック"/>
      <family val="3"/>
      <charset val="128"/>
    </font>
    <font>
      <sz val="26"/>
      <name val="ＭＳ Ｐゴシック"/>
      <family val="3"/>
      <charset val="128"/>
    </font>
    <font>
      <sz val="11"/>
      <color theme="0"/>
      <name val="ＭＳ Ｐゴシック"/>
      <family val="3"/>
      <charset val="128"/>
    </font>
    <font>
      <sz val="16"/>
      <color rgb="FFFF0000"/>
      <name val="ＭＳ Ｐゴシック"/>
      <family val="3"/>
      <charset val="128"/>
    </font>
    <font>
      <b/>
      <sz val="11"/>
      <color theme="9" tint="-0.249977111117893"/>
      <name val="ＭＳ ゴシック"/>
      <family val="3"/>
      <charset val="128"/>
    </font>
    <font>
      <b/>
      <sz val="11"/>
      <color rgb="FFFF0000"/>
      <name val="ＭＳ ゴシック"/>
      <family val="3"/>
      <charset val="128"/>
    </font>
    <font>
      <sz val="11"/>
      <color rgb="FFFF0000"/>
      <name val="ＭＳ ゴシック"/>
      <family val="3"/>
      <charset val="128"/>
    </font>
    <font>
      <sz val="18"/>
      <name val="ＭＳ Ｐゴシック"/>
      <family val="3"/>
      <charset val="128"/>
    </font>
    <font>
      <sz val="18"/>
      <color rgb="FFC00000"/>
      <name val="ＭＳ Ｐゴシック"/>
      <family val="3"/>
      <charset val="128"/>
    </font>
    <font>
      <b/>
      <sz val="18"/>
      <color rgb="FFC00000"/>
      <name val="ＭＳ Ｐゴシック"/>
      <family val="3"/>
      <charset val="128"/>
    </font>
    <font>
      <sz val="14"/>
      <name val="ＭＳ 明朝"/>
      <family val="1"/>
      <charset val="128"/>
    </font>
    <font>
      <sz val="16"/>
      <name val="ＭＳ 明朝"/>
      <family val="1"/>
      <charset val="128"/>
    </font>
    <font>
      <sz val="16"/>
      <name val="Century"/>
      <family val="1"/>
    </font>
    <font>
      <sz val="16"/>
      <color rgb="FFFF0000"/>
      <name val="ＭＳ 明朝"/>
      <family val="1"/>
      <charset val="128"/>
    </font>
    <font>
      <sz val="16"/>
      <color rgb="FFFF0000"/>
      <name val="Century"/>
      <family val="1"/>
    </font>
    <font>
      <b/>
      <i/>
      <sz val="11"/>
      <color rgb="FFFF0000"/>
      <name val="ＭＳ ゴシック"/>
      <family val="3"/>
      <charset val="128"/>
    </font>
    <font>
      <sz val="14"/>
      <color rgb="FFFF0000"/>
      <name val="ＭＳ 明朝"/>
      <family val="1"/>
      <charset val="128"/>
    </font>
    <font>
      <b/>
      <sz val="11"/>
      <color rgb="FF00B050"/>
      <name val="ＭＳ ゴシック"/>
      <family val="3"/>
      <charset val="128"/>
    </font>
    <font>
      <sz val="11"/>
      <color rgb="FFFF0000"/>
      <name val="ＭＳ Ｐゴシック"/>
      <family val="3"/>
      <charset val="128"/>
    </font>
    <font>
      <sz val="14"/>
      <name val="Century"/>
      <family val="1"/>
    </font>
    <font>
      <sz val="14"/>
      <name val="ＭＳ Ｐ明朝"/>
      <family val="1"/>
      <charset val="128"/>
    </font>
    <font>
      <sz val="14"/>
      <color rgb="FFFF0000"/>
      <name val="ＭＳ Ｐ明朝"/>
      <family val="1"/>
      <charset val="128"/>
    </font>
    <font>
      <b/>
      <sz val="11"/>
      <color indexed="10"/>
      <name val="ＭＳ Ｐゴシック"/>
      <family val="3"/>
      <charset val="128"/>
    </font>
    <font>
      <b/>
      <sz val="9"/>
      <color indexed="81"/>
      <name val="MS P ゴシック"/>
      <family val="3"/>
      <charset val="128"/>
    </font>
    <font>
      <b/>
      <sz val="11"/>
      <name val="ＭＳ Ｐゴシック"/>
      <family val="3"/>
      <charset val="128"/>
    </font>
    <font>
      <sz val="9"/>
      <color indexed="81"/>
      <name val="MS P ゴシック"/>
      <family val="3"/>
      <charset val="128"/>
    </font>
    <font>
      <sz val="9"/>
      <name val="ＭＳ ゴシック"/>
      <family val="3"/>
      <charset val="128"/>
    </font>
    <font>
      <sz val="11"/>
      <color indexed="12"/>
      <name val="ＭＳ ゴシック"/>
      <family val="3"/>
      <charset val="128"/>
    </font>
    <font>
      <sz val="11.5"/>
      <name val="ＭＳ Ｐゴシック"/>
      <family val="3"/>
      <charset val="128"/>
    </font>
    <font>
      <sz val="11"/>
      <color rgb="FF0070C0"/>
      <name val="ＭＳ ゴシック"/>
      <family val="3"/>
      <charset val="128"/>
    </font>
    <font>
      <sz val="12"/>
      <name val="ＭＳ ゴシック"/>
      <family val="3"/>
      <charset val="128"/>
    </font>
    <font>
      <b/>
      <sz val="14"/>
      <name val="ＭＳ ゴシック"/>
      <family val="3"/>
      <charset val="128"/>
    </font>
    <font>
      <b/>
      <u/>
      <sz val="14"/>
      <name val="ＭＳ ゴシック"/>
      <family val="3"/>
      <charset val="128"/>
    </font>
    <font>
      <sz val="14"/>
      <name val="ＭＳ ゴシック"/>
      <family val="3"/>
      <charset val="128"/>
    </font>
    <font>
      <b/>
      <sz val="11"/>
      <name val="ＭＳ ゴシック"/>
      <family val="3"/>
      <charset val="128"/>
    </font>
    <font>
      <b/>
      <sz val="14"/>
      <color rgb="FFFF0000"/>
      <name val="ＭＳ ゴシック"/>
      <family val="3"/>
      <charset val="128"/>
    </font>
    <font>
      <sz val="14"/>
      <color rgb="FFFF0000"/>
      <name val="ＭＳ Ｐゴシック"/>
      <family val="3"/>
      <charset val="128"/>
    </font>
    <font>
      <sz val="10"/>
      <color theme="1"/>
      <name val="ＭＳ ゴシック"/>
      <family val="3"/>
      <charset val="128"/>
    </font>
    <font>
      <sz val="14"/>
      <color rgb="FF0070C0"/>
      <name val="ＭＳ ゴシック"/>
      <family val="3"/>
      <charset val="128"/>
    </font>
    <font>
      <sz val="14"/>
      <color rgb="FFFF33CC"/>
      <name val="ＭＳ ゴシック"/>
      <family val="3"/>
      <charset val="128"/>
    </font>
    <font>
      <sz val="11"/>
      <color rgb="FFFF33CC"/>
      <name val="ＭＳ ゴシック"/>
      <family val="3"/>
      <charset val="128"/>
    </font>
    <font>
      <b/>
      <sz val="11"/>
      <color rgb="FFFF0000"/>
      <name val="ＭＳ Ｐゴシック"/>
      <family val="3"/>
      <charset val="128"/>
    </font>
    <font>
      <sz val="9"/>
      <color indexed="12"/>
      <name val="MS P ゴシック"/>
      <family val="3"/>
      <charset val="128"/>
    </font>
    <font>
      <b/>
      <sz val="10"/>
      <color indexed="10"/>
      <name val="MS P ゴシック"/>
      <family val="3"/>
      <charset val="128"/>
    </font>
    <font>
      <sz val="9"/>
      <color rgb="FFC00000"/>
      <name val="ＭＳ Ｐゴシック"/>
      <family val="3"/>
      <charset val="128"/>
    </font>
    <font>
      <b/>
      <sz val="18"/>
      <color rgb="FFFF0000"/>
      <name val="ＭＳ Ｐゴシック"/>
      <family val="3"/>
      <charset val="128"/>
    </font>
    <font>
      <b/>
      <sz val="12"/>
      <color rgb="FFFF0000"/>
      <name val="ＭＳ ゴシック"/>
      <family val="3"/>
      <charset val="128"/>
    </font>
  </fonts>
  <fills count="17">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
      <patternFill patternType="solid">
        <fgColor rgb="FFFFFF99"/>
        <bgColor indexed="64"/>
      </patternFill>
    </fill>
    <fill>
      <patternFill patternType="solid">
        <fgColor rgb="FFFFD9FF"/>
        <bgColor indexed="64"/>
      </patternFill>
    </fill>
    <fill>
      <patternFill patternType="solid">
        <fgColor rgb="FFCCFFFF"/>
        <bgColor indexed="64"/>
      </patternFill>
    </fill>
    <fill>
      <patternFill patternType="solid">
        <fgColor theme="8" tint="0.79998168889431442"/>
        <bgColor indexed="64"/>
      </patternFill>
    </fill>
    <fill>
      <patternFill patternType="solid">
        <fgColor indexed="43"/>
        <bgColor indexed="64"/>
      </patternFill>
    </fill>
    <fill>
      <patternFill patternType="solid">
        <fgColor rgb="FFFFFF00"/>
        <bgColor indexed="64"/>
      </patternFill>
    </fill>
    <fill>
      <patternFill patternType="solid">
        <fgColor rgb="FF99FF33"/>
        <bgColor indexed="64"/>
      </patternFill>
    </fill>
    <fill>
      <patternFill patternType="solid">
        <fgColor rgb="FF99CCFF"/>
        <bgColor indexed="64"/>
      </patternFill>
    </fill>
    <fill>
      <patternFill patternType="solid">
        <fgColor theme="6" tint="0.79998168889431442"/>
        <bgColor indexed="64"/>
      </patternFill>
    </fill>
    <fill>
      <patternFill patternType="solid">
        <fgColor rgb="FFFFCCFF"/>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right/>
      <top/>
      <bottom style="double">
        <color indexed="64"/>
      </bottom>
      <diagonal/>
    </border>
    <border>
      <left style="medium">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rgb="FFFF0000"/>
      </left>
      <right/>
      <top style="thin">
        <color rgb="FF00B0F0"/>
      </top>
      <bottom style="medium">
        <color indexed="64"/>
      </bottom>
      <diagonal/>
    </border>
    <border>
      <left/>
      <right style="thin">
        <color rgb="FF00B0F0"/>
      </right>
      <top style="thin">
        <color rgb="FF00B0F0"/>
      </top>
      <bottom style="medium">
        <color indexed="64"/>
      </bottom>
      <diagonal/>
    </border>
    <border>
      <left style="thin">
        <color theme="1"/>
      </left>
      <right style="thin">
        <color theme="1"/>
      </right>
      <top style="thin">
        <color theme="1"/>
      </top>
      <bottom style="thin">
        <color theme="1"/>
      </bottom>
      <diagonal/>
    </border>
    <border>
      <left/>
      <right/>
      <top style="thin">
        <color theme="1"/>
      </top>
      <bottom/>
      <diagonal/>
    </border>
    <border>
      <left style="thin">
        <color indexed="12"/>
      </left>
      <right style="thin">
        <color indexed="12"/>
      </right>
      <top/>
      <bottom style="thin">
        <color indexed="12"/>
      </bottom>
      <diagonal/>
    </border>
    <border>
      <left style="medium">
        <color rgb="FFFF0000"/>
      </left>
      <right style="medium">
        <color rgb="FFFF0000"/>
      </right>
      <top style="medium">
        <color rgb="FFFF0000"/>
      </top>
      <bottom style="medium">
        <color rgb="FFFF0000"/>
      </bottom>
      <diagonal/>
    </border>
  </borders>
  <cellStyleXfs count="2">
    <xf numFmtId="0" fontId="0" fillId="0" borderId="0"/>
    <xf numFmtId="38" fontId="1" fillId="0" borderId="0" applyFont="0" applyFill="0" applyBorder="0" applyAlignment="0" applyProtection="0">
      <alignment vertical="center"/>
    </xf>
  </cellStyleXfs>
  <cellXfs count="363">
    <xf numFmtId="0" fontId="0" fillId="0" borderId="0" xfId="0"/>
    <xf numFmtId="49" fontId="4" fillId="0" borderId="0" xfId="0" applyNumberFormat="1" applyFont="1"/>
    <xf numFmtId="49" fontId="4" fillId="0" borderId="1" xfId="0" applyNumberFormat="1" applyFont="1" applyBorder="1"/>
    <xf numFmtId="49" fontId="4" fillId="0" borderId="0" xfId="0" quotePrefix="1" applyNumberFormat="1" applyFont="1" applyAlignment="1">
      <alignment horizontal="left"/>
    </xf>
    <xf numFmtId="49" fontId="1" fillId="0" borderId="0" xfId="0" applyNumberFormat="1" applyFont="1"/>
    <xf numFmtId="49" fontId="1" fillId="0" borderId="2" xfId="0" applyNumberFormat="1" applyFont="1" applyBorder="1"/>
    <xf numFmtId="49" fontId="5" fillId="0" borderId="3" xfId="0" applyNumberFormat="1" applyFont="1" applyBorder="1"/>
    <xf numFmtId="0" fontId="1" fillId="0" borderId="0" xfId="0" applyFont="1"/>
    <xf numFmtId="49" fontId="4" fillId="0" borderId="0" xfId="0" applyNumberFormat="1" applyFont="1" applyAlignment="1">
      <alignment horizontal="left"/>
    </xf>
    <xf numFmtId="49" fontId="1" fillId="0" borderId="0" xfId="0" applyNumberFormat="1" applyFont="1" applyAlignment="1">
      <alignment horizontal="right"/>
    </xf>
    <xf numFmtId="49" fontId="9" fillId="0" borderId="0" xfId="0" applyNumberFormat="1" applyFont="1"/>
    <xf numFmtId="49" fontId="4" fillId="0" borderId="1" xfId="0" applyNumberFormat="1" applyFont="1" applyBorder="1" applyAlignment="1">
      <alignment horizontal="left"/>
    </xf>
    <xf numFmtId="49" fontId="8" fillId="0" borderId="0" xfId="0" applyNumberFormat="1" applyFont="1" applyAlignment="1">
      <alignment horizontal="left"/>
    </xf>
    <xf numFmtId="0" fontId="6" fillId="0" borderId="0" xfId="0" applyFont="1" applyAlignment="1">
      <alignment horizontal="left" vertical="center"/>
    </xf>
    <xf numFmtId="49" fontId="8" fillId="0" borderId="2" xfId="0" applyNumberFormat="1" applyFont="1" applyBorder="1" applyAlignment="1">
      <alignment horizontal="left"/>
    </xf>
    <xf numFmtId="0" fontId="6" fillId="0" borderId="2" xfId="0" applyFont="1" applyBorder="1" applyAlignment="1">
      <alignment horizontal="left" vertical="center"/>
    </xf>
    <xf numFmtId="49" fontId="5" fillId="2" borderId="3" xfId="0" applyNumberFormat="1" applyFont="1" applyFill="1" applyBorder="1" applyAlignment="1">
      <alignment shrinkToFi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49" fontId="15" fillId="0" borderId="17" xfId="0" applyNumberFormat="1" applyFont="1" applyBorder="1"/>
    <xf numFmtId="49" fontId="0" fillId="0" borderId="0" xfId="0" applyNumberFormat="1"/>
    <xf numFmtId="49" fontId="4" fillId="0" borderId="19" xfId="0" applyNumberFormat="1" applyFont="1" applyBorder="1" applyAlignment="1" applyProtection="1">
      <alignment horizontal="center"/>
      <protection locked="0"/>
    </xf>
    <xf numFmtId="49" fontId="4" fillId="0" borderId="20" xfId="0" applyNumberFormat="1" applyFont="1" applyBorder="1" applyAlignment="1" applyProtection="1">
      <alignment horizontal="center"/>
      <protection locked="0"/>
    </xf>
    <xf numFmtId="49" fontId="4" fillId="0" borderId="21" xfId="0" applyNumberFormat="1" applyFont="1" applyBorder="1" applyAlignment="1" applyProtection="1">
      <alignment horizontal="center"/>
      <protection locked="0"/>
    </xf>
    <xf numFmtId="49" fontId="4" fillId="0" borderId="22"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49" fontId="4" fillId="0" borderId="21" xfId="0" applyNumberFormat="1" applyFont="1" applyBorder="1" applyAlignment="1" applyProtection="1">
      <alignment horizontal="center" vertical="center"/>
      <protection locked="0"/>
    </xf>
    <xf numFmtId="49" fontId="4" fillId="0" borderId="24" xfId="0" applyNumberFormat="1" applyFont="1" applyBorder="1" applyAlignment="1" applyProtection="1">
      <alignment horizontal="center"/>
      <protection locked="0"/>
    </xf>
    <xf numFmtId="49" fontId="4" fillId="0" borderId="25" xfId="0" applyNumberFormat="1" applyFont="1" applyBorder="1" applyAlignment="1" applyProtection="1">
      <alignment horizontal="center"/>
      <protection locked="0"/>
    </xf>
    <xf numFmtId="49" fontId="4" fillId="0" borderId="26" xfId="0" applyNumberFormat="1" applyFont="1" applyBorder="1" applyAlignment="1" applyProtection="1">
      <alignment horizontal="center"/>
      <protection locked="0"/>
    </xf>
    <xf numFmtId="0" fontId="6" fillId="2" borderId="24" xfId="0" applyFont="1" applyFill="1" applyBorder="1" applyAlignment="1">
      <alignment horizontal="left" vertical="center"/>
    </xf>
    <xf numFmtId="49" fontId="4" fillId="0" borderId="27" xfId="0" applyNumberFormat="1" applyFont="1" applyBorder="1" applyAlignment="1" applyProtection="1">
      <alignment horizontal="center" vertical="center"/>
      <protection locked="0"/>
    </xf>
    <xf numFmtId="49" fontId="4" fillId="0" borderId="28"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49" fontId="4" fillId="0" borderId="26" xfId="0" applyNumberFormat="1" applyFont="1" applyBorder="1" applyAlignment="1" applyProtection="1">
      <alignment horizontal="center" vertical="center"/>
      <protection locked="0"/>
    </xf>
    <xf numFmtId="49" fontId="4" fillId="0" borderId="29" xfId="0" applyNumberFormat="1" applyFont="1" applyBorder="1" applyAlignment="1" applyProtection="1">
      <alignment horizontal="center"/>
      <protection locked="0"/>
    </xf>
    <xf numFmtId="49" fontId="4" fillId="0" borderId="30" xfId="0" applyNumberFormat="1" applyFont="1" applyBorder="1" applyAlignment="1" applyProtection="1">
      <alignment horizontal="center"/>
      <protection locked="0"/>
    </xf>
    <xf numFmtId="49" fontId="4" fillId="0" borderId="31" xfId="0" applyNumberFormat="1" applyFont="1" applyBorder="1" applyAlignment="1" applyProtection="1">
      <alignment horizontal="center"/>
      <protection locked="0"/>
    </xf>
    <xf numFmtId="0" fontId="6" fillId="2" borderId="29" xfId="0" applyFont="1" applyFill="1" applyBorder="1" applyAlignment="1">
      <alignment horizontal="left" vertical="center"/>
    </xf>
    <xf numFmtId="49" fontId="4" fillId="0" borderId="32" xfId="0" applyNumberFormat="1" applyFont="1" applyBorder="1" applyAlignment="1" applyProtection="1">
      <alignment horizontal="center" vertical="center"/>
      <protection locked="0"/>
    </xf>
    <xf numFmtId="49" fontId="4" fillId="0" borderId="33" xfId="0" applyNumberFormat="1" applyFont="1" applyBorder="1" applyAlignment="1" applyProtection="1">
      <alignment horizontal="center" vertical="center"/>
      <protection locked="0"/>
    </xf>
    <xf numFmtId="49" fontId="4" fillId="0" borderId="30"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49" fontId="4" fillId="3" borderId="34" xfId="0" applyNumberFormat="1" applyFont="1" applyFill="1" applyBorder="1" applyAlignment="1" applyProtection="1">
      <alignment horizontal="center" vertical="center"/>
      <protection locked="0"/>
    </xf>
    <xf numFmtId="49" fontId="4" fillId="0" borderId="34" xfId="0" applyNumberFormat="1" applyFont="1" applyBorder="1" applyAlignment="1" applyProtection="1">
      <alignment horizontal="center"/>
      <protection locked="0"/>
    </xf>
    <xf numFmtId="49" fontId="4" fillId="0" borderId="35" xfId="0" applyNumberFormat="1" applyFont="1" applyBorder="1" applyAlignment="1" applyProtection="1">
      <alignment horizontal="center"/>
      <protection locked="0"/>
    </xf>
    <xf numFmtId="0" fontId="6" fillId="2" borderId="34" xfId="0" applyFont="1" applyFill="1" applyBorder="1" applyAlignment="1">
      <alignment horizontal="left" vertical="center"/>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49" fontId="4" fillId="3" borderId="24" xfId="0" applyNumberFormat="1" applyFont="1" applyFill="1" applyBorder="1" applyAlignment="1" applyProtection="1">
      <alignment horizontal="center" vertical="center"/>
      <protection locked="0"/>
    </xf>
    <xf numFmtId="49" fontId="4" fillId="3" borderId="29" xfId="0" applyNumberFormat="1" applyFont="1" applyFill="1" applyBorder="1" applyAlignment="1" applyProtection="1">
      <alignment horizontal="center" vertical="center"/>
      <protection locked="0"/>
    </xf>
    <xf numFmtId="49" fontId="5" fillId="0" borderId="2" xfId="0" applyNumberFormat="1" applyFont="1" applyBorder="1" applyAlignment="1">
      <alignment horizontal="center"/>
    </xf>
    <xf numFmtId="49" fontId="5" fillId="7" borderId="3" xfId="0" applyNumberFormat="1" applyFont="1" applyFill="1" applyBorder="1" applyAlignment="1">
      <alignment shrinkToFit="1"/>
    </xf>
    <xf numFmtId="0" fontId="6" fillId="7" borderId="24" xfId="0" applyFont="1" applyFill="1" applyBorder="1" applyAlignment="1">
      <alignment horizontal="left" vertical="center"/>
    </xf>
    <xf numFmtId="0" fontId="6" fillId="7" borderId="29" xfId="0" applyFont="1" applyFill="1" applyBorder="1" applyAlignment="1">
      <alignment horizontal="left" vertical="center"/>
    </xf>
    <xf numFmtId="0" fontId="6" fillId="7" borderId="34" xfId="0" applyFont="1" applyFill="1" applyBorder="1" applyAlignment="1">
      <alignment horizontal="left" vertical="center"/>
    </xf>
    <xf numFmtId="0" fontId="6" fillId="0" borderId="0" xfId="0" applyFont="1" applyAlignment="1">
      <alignment horizontal="right" vertical="center"/>
    </xf>
    <xf numFmtId="49" fontId="4" fillId="0" borderId="0" xfId="0" applyNumberFormat="1" applyFont="1" applyAlignment="1">
      <alignment shrinkToFit="1"/>
    </xf>
    <xf numFmtId="49" fontId="4" fillId="0" borderId="0" xfId="0" applyNumberFormat="1" applyFont="1" applyAlignment="1">
      <alignment horizontal="center"/>
    </xf>
    <xf numFmtId="49" fontId="5" fillId="8" borderId="3" xfId="0" applyNumberFormat="1" applyFont="1" applyFill="1" applyBorder="1" applyAlignment="1">
      <alignment shrinkToFit="1"/>
    </xf>
    <xf numFmtId="0" fontId="6" fillId="8" borderId="19" xfId="0" applyFont="1" applyFill="1" applyBorder="1" applyAlignment="1">
      <alignment horizontal="left" vertical="center"/>
    </xf>
    <xf numFmtId="0" fontId="6" fillId="8" borderId="24" xfId="0" applyFont="1" applyFill="1" applyBorder="1" applyAlignment="1">
      <alignment horizontal="left" vertical="center"/>
    </xf>
    <xf numFmtId="0" fontId="6" fillId="8" borderId="29" xfId="0" applyFont="1" applyFill="1" applyBorder="1" applyAlignment="1">
      <alignment horizontal="left" vertical="center"/>
    </xf>
    <xf numFmtId="0" fontId="6" fillId="8" borderId="34" xfId="0" applyFont="1" applyFill="1" applyBorder="1" applyAlignment="1">
      <alignment horizontal="left" vertical="center"/>
    </xf>
    <xf numFmtId="49" fontId="4" fillId="0" borderId="19" xfId="0" applyNumberFormat="1" applyFont="1" applyBorder="1" applyAlignment="1" applyProtection="1">
      <alignment horizontal="left" shrinkToFit="1"/>
      <protection locked="0"/>
    </xf>
    <xf numFmtId="49" fontId="4" fillId="0" borderId="24" xfId="0" applyNumberFormat="1" applyFont="1" applyBorder="1" applyAlignment="1" applyProtection="1">
      <alignment horizontal="left" shrinkToFit="1"/>
      <protection locked="0"/>
    </xf>
    <xf numFmtId="49" fontId="4" fillId="0" borderId="29" xfId="0" applyNumberFormat="1" applyFont="1" applyBorder="1" applyAlignment="1" applyProtection="1">
      <alignment horizontal="left" shrinkToFit="1"/>
      <protection locked="0"/>
    </xf>
    <xf numFmtId="49" fontId="4" fillId="3" borderId="34" xfId="0" applyNumberFormat="1" applyFont="1" applyFill="1" applyBorder="1" applyAlignment="1" applyProtection="1">
      <alignment horizontal="left" vertical="center" shrinkToFit="1"/>
      <protection locked="0"/>
    </xf>
    <xf numFmtId="49" fontId="4" fillId="3" borderId="24" xfId="0" applyNumberFormat="1" applyFont="1" applyFill="1" applyBorder="1" applyAlignment="1" applyProtection="1">
      <alignment horizontal="left" vertical="center" shrinkToFit="1"/>
      <protection locked="0"/>
    </xf>
    <xf numFmtId="49" fontId="4" fillId="3" borderId="29" xfId="0" applyNumberFormat="1" applyFont="1" applyFill="1" applyBorder="1" applyAlignment="1" applyProtection="1">
      <alignment horizontal="left" vertical="center" shrinkToFit="1"/>
      <protection locked="0"/>
    </xf>
    <xf numFmtId="49" fontId="17" fillId="0" borderId="0" xfId="0" applyNumberFormat="1" applyFont="1" applyAlignment="1">
      <alignment horizontal="left"/>
    </xf>
    <xf numFmtId="49" fontId="19" fillId="0" borderId="0" xfId="0" applyNumberFormat="1" applyFont="1"/>
    <xf numFmtId="0" fontId="20" fillId="0" borderId="0" xfId="0" applyFont="1" applyAlignment="1">
      <alignment vertical="center"/>
    </xf>
    <xf numFmtId="0" fontId="21" fillId="0" borderId="0" xfId="0" applyFont="1" applyAlignment="1">
      <alignment vertical="center"/>
    </xf>
    <xf numFmtId="0" fontId="6" fillId="2" borderId="19" xfId="0" applyFont="1" applyFill="1" applyBorder="1" applyAlignment="1">
      <alignment horizontal="left" vertical="center"/>
    </xf>
    <xf numFmtId="0" fontId="6" fillId="9" borderId="24" xfId="0" applyFont="1" applyFill="1" applyBorder="1" applyAlignment="1">
      <alignment horizontal="left" vertical="center"/>
    </xf>
    <xf numFmtId="176" fontId="4" fillId="0" borderId="22" xfId="0" applyNumberFormat="1" applyFont="1" applyBorder="1" applyAlignment="1" applyProtection="1">
      <alignment horizontal="center" vertical="center"/>
      <protection locked="0"/>
    </xf>
    <xf numFmtId="176" fontId="4" fillId="0" borderId="27" xfId="0" applyNumberFormat="1" applyFont="1" applyBorder="1" applyAlignment="1" applyProtection="1">
      <alignment horizontal="center" vertical="center"/>
      <protection locked="0"/>
    </xf>
    <xf numFmtId="176" fontId="4" fillId="0" borderId="32" xfId="0" applyNumberFormat="1" applyFont="1" applyBorder="1" applyAlignment="1" applyProtection="1">
      <alignment horizontal="center" vertical="center"/>
      <protection locked="0"/>
    </xf>
    <xf numFmtId="176" fontId="4" fillId="0" borderId="37" xfId="0" applyNumberFormat="1" applyFont="1" applyBorder="1" applyAlignment="1" applyProtection="1">
      <alignment horizontal="center" vertical="center"/>
      <protection locked="0"/>
    </xf>
    <xf numFmtId="0" fontId="4" fillId="0" borderId="0" xfId="0" applyFont="1"/>
    <xf numFmtId="177" fontId="4" fillId="0" borderId="0" xfId="0" applyNumberFormat="1" applyFont="1"/>
    <xf numFmtId="176" fontId="4" fillId="0" borderId="21" xfId="0" applyNumberFormat="1" applyFont="1" applyBorder="1" applyAlignment="1" applyProtection="1">
      <alignment horizontal="center" vertical="center"/>
      <protection locked="0"/>
    </xf>
    <xf numFmtId="176" fontId="4" fillId="0" borderId="26" xfId="0" applyNumberFormat="1" applyFont="1" applyBorder="1" applyAlignment="1" applyProtection="1">
      <alignment horizontal="center" vertical="center"/>
      <protection locked="0"/>
    </xf>
    <xf numFmtId="176" fontId="4" fillId="0" borderId="31" xfId="0" applyNumberFormat="1" applyFont="1" applyBorder="1" applyAlignment="1" applyProtection="1">
      <alignment horizontal="center" vertical="center"/>
      <protection locked="0"/>
    </xf>
    <xf numFmtId="176" fontId="4" fillId="0" borderId="36" xfId="0" applyNumberFormat="1" applyFont="1" applyBorder="1" applyAlignment="1" applyProtection="1">
      <alignment horizontal="center" vertical="center"/>
      <protection locked="0"/>
    </xf>
    <xf numFmtId="177" fontId="4" fillId="0" borderId="36" xfId="0" applyNumberFormat="1" applyFont="1" applyBorder="1" applyAlignment="1" applyProtection="1">
      <alignment horizontal="center" vertical="center"/>
      <protection locked="0"/>
    </xf>
    <xf numFmtId="177" fontId="4" fillId="0" borderId="37" xfId="0" applyNumberFormat="1" applyFont="1" applyBorder="1" applyAlignment="1" applyProtection="1">
      <alignment horizontal="center" vertical="center"/>
      <protection locked="0"/>
    </xf>
    <xf numFmtId="177" fontId="4" fillId="0" borderId="26" xfId="0" applyNumberFormat="1" applyFont="1" applyBorder="1" applyAlignment="1" applyProtection="1">
      <alignment horizontal="center" vertical="center"/>
      <protection locked="0"/>
    </xf>
    <xf numFmtId="177" fontId="4" fillId="0" borderId="27"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177" fontId="4" fillId="0" borderId="32" xfId="0" applyNumberFormat="1" applyFont="1" applyBorder="1" applyAlignment="1" applyProtection="1">
      <alignment horizontal="center" vertical="center"/>
      <protection locked="0"/>
    </xf>
    <xf numFmtId="49" fontId="1" fillId="0" borderId="0" xfId="0" applyNumberFormat="1" applyFont="1" applyAlignment="1">
      <alignment horizontal="center"/>
    </xf>
    <xf numFmtId="49" fontId="8" fillId="0" borderId="0" xfId="0" applyNumberFormat="1" applyFont="1" applyAlignment="1">
      <alignment horizontal="center"/>
    </xf>
    <xf numFmtId="49" fontId="1" fillId="0" borderId="2" xfId="0" applyNumberFormat="1" applyFont="1" applyBorder="1" applyAlignment="1">
      <alignment horizontal="center"/>
    </xf>
    <xf numFmtId="49" fontId="0" fillId="0" borderId="2" xfId="0" quotePrefix="1" applyNumberFormat="1" applyBorder="1" applyAlignment="1">
      <alignment horizontal="center"/>
    </xf>
    <xf numFmtId="49" fontId="1" fillId="0" borderId="2" xfId="0" quotePrefix="1" applyNumberFormat="1" applyFont="1" applyBorder="1" applyAlignment="1">
      <alignment horizontal="center"/>
    </xf>
    <xf numFmtId="49" fontId="0" fillId="0" borderId="2" xfId="0" applyNumberFormat="1" applyBorder="1" applyAlignment="1">
      <alignment horizontal="center"/>
    </xf>
    <xf numFmtId="49" fontId="0" fillId="0" borderId="2" xfId="0" applyNumberFormat="1" applyBorder="1"/>
    <xf numFmtId="49" fontId="5" fillId="0" borderId="3" xfId="0" applyNumberFormat="1" applyFont="1" applyBorder="1" applyAlignment="1">
      <alignment horizont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3" fillId="0" borderId="0" xfId="0" applyFont="1"/>
    <xf numFmtId="49" fontId="4" fillId="0" borderId="10" xfId="0" applyNumberFormat="1" applyFont="1" applyBorder="1"/>
    <xf numFmtId="0" fontId="4" fillId="0" borderId="10" xfId="0" applyFont="1" applyBorder="1"/>
    <xf numFmtId="0" fontId="29" fillId="0" borderId="0" xfId="0" applyFont="1"/>
    <xf numFmtId="0" fontId="31" fillId="0" borderId="0" xfId="0" applyFont="1"/>
    <xf numFmtId="0" fontId="33" fillId="0" borderId="0" xfId="0" applyFont="1"/>
    <xf numFmtId="0" fontId="34" fillId="0" borderId="0" xfId="0" applyFont="1"/>
    <xf numFmtId="49" fontId="33" fillId="0" borderId="0" xfId="0" applyNumberFormat="1" applyFont="1"/>
    <xf numFmtId="49" fontId="34" fillId="0" borderId="0" xfId="0" applyNumberFormat="1" applyFont="1"/>
    <xf numFmtId="49" fontId="4" fillId="0" borderId="0" xfId="0" applyNumberFormat="1" applyFont="1" applyAlignment="1">
      <alignment vertical="center"/>
    </xf>
    <xf numFmtId="49" fontId="4" fillId="0" borderId="0" xfId="0" quotePrefix="1" applyNumberFormat="1" applyFont="1" applyAlignment="1">
      <alignment horizontal="center" vertical="center"/>
    </xf>
    <xf numFmtId="49" fontId="4" fillId="4" borderId="0" xfId="0" applyNumberFormat="1" applyFont="1" applyFill="1" applyAlignment="1" applyProtection="1">
      <alignment vertical="center"/>
      <protection locked="0"/>
    </xf>
    <xf numFmtId="49" fontId="4" fillId="0" borderId="0" xfId="0" quotePrefix="1" applyNumberFormat="1" applyFont="1" applyAlignment="1">
      <alignment horizontal="right" vertical="center"/>
    </xf>
    <xf numFmtId="49" fontId="4" fillId="0" borderId="0" xfId="0" applyNumberFormat="1" applyFont="1" applyAlignment="1" applyProtection="1">
      <alignment horizontal="right" vertical="center"/>
      <protection locked="0"/>
    </xf>
    <xf numFmtId="49" fontId="4" fillId="0" borderId="0" xfId="0" applyNumberFormat="1" applyFont="1" applyAlignment="1">
      <alignment horizontal="right" vertical="center"/>
    </xf>
    <xf numFmtId="0" fontId="4" fillId="5" borderId="18" xfId="0" applyFont="1" applyFill="1" applyBorder="1" applyAlignment="1">
      <alignment horizontal="center" vertical="center"/>
    </xf>
    <xf numFmtId="49" fontId="4" fillId="0" borderId="0" xfId="0" applyNumberFormat="1" applyFont="1" applyAlignment="1">
      <alignment vertical="center" shrinkToFit="1"/>
    </xf>
    <xf numFmtId="49" fontId="4" fillId="0" borderId="0" xfId="0" applyNumberFormat="1" applyFont="1" applyAlignment="1">
      <alignment horizontal="center" vertical="center"/>
    </xf>
    <xf numFmtId="49" fontId="3" fillId="0" borderId="0" xfId="0" applyNumberFormat="1" applyFont="1" applyAlignment="1">
      <alignment vertical="center"/>
    </xf>
    <xf numFmtId="49" fontId="7" fillId="0" borderId="0" xfId="0" applyNumberFormat="1" applyFont="1" applyAlignment="1">
      <alignment vertical="center"/>
    </xf>
    <xf numFmtId="49" fontId="30" fillId="0" borderId="0" xfId="0" applyNumberFormat="1" applyFont="1" applyAlignment="1">
      <alignment vertical="center"/>
    </xf>
    <xf numFmtId="49" fontId="18" fillId="0" borderId="0" xfId="0" applyNumberFormat="1" applyFont="1" applyAlignment="1">
      <alignment horizontal="center" vertical="center"/>
    </xf>
    <xf numFmtId="49" fontId="28" fillId="0" borderId="0" xfId="0" applyNumberFormat="1" applyFont="1" applyAlignment="1">
      <alignment vertical="center"/>
    </xf>
    <xf numFmtId="49" fontId="35" fillId="0" borderId="1" xfId="0" quotePrefix="1" applyNumberFormat="1" applyFont="1" applyBorder="1" applyAlignment="1">
      <alignment horizontal="center"/>
    </xf>
    <xf numFmtId="49" fontId="1" fillId="0" borderId="1" xfId="0" applyNumberFormat="1" applyFont="1" applyBorder="1" applyAlignment="1">
      <alignment horizontal="center"/>
    </xf>
    <xf numFmtId="0" fontId="6" fillId="11" borderId="19" xfId="0" applyFont="1" applyFill="1" applyBorder="1" applyAlignment="1">
      <alignment horizontal="left" vertical="center"/>
    </xf>
    <xf numFmtId="178" fontId="37" fillId="10" borderId="9" xfId="0" applyNumberFormat="1" applyFont="1" applyFill="1" applyBorder="1" applyAlignment="1">
      <alignment horizontal="center" vertical="center"/>
    </xf>
    <xf numFmtId="49" fontId="4" fillId="0" borderId="0" xfId="0" applyNumberFormat="1" applyFont="1" applyAlignment="1">
      <alignment horizontal="center" vertical="top"/>
    </xf>
    <xf numFmtId="176" fontId="4" fillId="0" borderId="0" xfId="0" applyNumberFormat="1" applyFont="1"/>
    <xf numFmtId="176" fontId="4" fillId="0" borderId="0" xfId="0" applyNumberFormat="1" applyFont="1" applyAlignment="1">
      <alignment vertical="center"/>
    </xf>
    <xf numFmtId="49" fontId="39" fillId="0" borderId="79" xfId="0" applyNumberFormat="1" applyFont="1" applyBorder="1" applyAlignment="1" applyProtection="1">
      <alignment horizontal="center"/>
      <protection locked="0"/>
    </xf>
    <xf numFmtId="49" fontId="39" fillId="0" borderId="24" xfId="0" applyNumberFormat="1" applyFont="1" applyBorder="1" applyAlignment="1" applyProtection="1">
      <alignment horizontal="center"/>
      <protection locked="0"/>
    </xf>
    <xf numFmtId="49" fontId="39" fillId="0" borderId="29" xfId="0" applyNumberFormat="1" applyFont="1" applyBorder="1" applyAlignment="1" applyProtection="1">
      <alignment horizontal="center"/>
      <protection locked="0"/>
    </xf>
    <xf numFmtId="49" fontId="39" fillId="0" borderId="78" xfId="0" applyNumberFormat="1" applyFont="1" applyBorder="1" applyAlignment="1" applyProtection="1">
      <alignment horizontal="center"/>
      <protection locked="0"/>
    </xf>
    <xf numFmtId="49" fontId="39" fillId="0" borderId="77" xfId="0" applyNumberFormat="1" applyFont="1" applyBorder="1" applyAlignment="1" applyProtection="1">
      <alignment horizontal="center"/>
      <protection locked="0"/>
    </xf>
    <xf numFmtId="49" fontId="39" fillId="0" borderId="34" xfId="0" applyNumberFormat="1" applyFont="1" applyBorder="1" applyAlignment="1" applyProtection="1">
      <alignment horizontal="center"/>
      <protection locked="0"/>
    </xf>
    <xf numFmtId="49" fontId="39" fillId="0" borderId="0" xfId="0" applyNumberFormat="1" applyFont="1" applyAlignment="1">
      <alignment horizontal="center" vertical="top"/>
    </xf>
    <xf numFmtId="0" fontId="6" fillId="0" borderId="0" xfId="0" applyFont="1" applyAlignment="1">
      <alignment horizontal="center" vertical="center"/>
    </xf>
    <xf numFmtId="38" fontId="4" fillId="0" borderId="0" xfId="1" applyFont="1" applyAlignment="1"/>
    <xf numFmtId="49" fontId="6" fillId="0" borderId="0" xfId="0" applyNumberFormat="1" applyFont="1" applyAlignment="1">
      <alignment horizontal="right" vertical="center"/>
    </xf>
    <xf numFmtId="38" fontId="4" fillId="0" borderId="73" xfId="0" applyNumberFormat="1" applyFont="1" applyBorder="1" applyAlignment="1">
      <alignment horizontal="center" vertical="center"/>
    </xf>
    <xf numFmtId="49" fontId="4" fillId="5" borderId="0" xfId="0" quotePrefix="1" applyNumberFormat="1" applyFont="1" applyFill="1" applyAlignment="1">
      <alignment horizontal="left"/>
    </xf>
    <xf numFmtId="49" fontId="4" fillId="5" borderId="0" xfId="0" applyNumberFormat="1" applyFont="1" applyFill="1"/>
    <xf numFmtId="49" fontId="4" fillId="5" borderId="0" xfId="0" applyNumberFormat="1" applyFont="1" applyFill="1" applyAlignment="1" applyProtection="1">
      <alignment horizontal="center"/>
      <protection locked="0"/>
    </xf>
    <xf numFmtId="0" fontId="4" fillId="5" borderId="0" xfId="0" applyFont="1" applyFill="1"/>
    <xf numFmtId="177" fontId="4" fillId="5" borderId="0" xfId="0" applyNumberFormat="1" applyFont="1" applyFill="1"/>
    <xf numFmtId="49" fontId="40" fillId="0" borderId="0" xfId="0" applyNumberFormat="1" applyFont="1" applyAlignment="1">
      <alignment horizontal="left"/>
    </xf>
    <xf numFmtId="49" fontId="40" fillId="0" borderId="2" xfId="0" applyNumberFormat="1" applyFont="1" applyBorder="1" applyAlignment="1">
      <alignment horizontal="left"/>
    </xf>
    <xf numFmtId="49" fontId="40" fillId="0" borderId="2" xfId="0" applyNumberFormat="1" applyFont="1" applyBorder="1" applyAlignment="1">
      <alignment horizontal="center"/>
    </xf>
    <xf numFmtId="49" fontId="41" fillId="0" borderId="7" xfId="0" applyNumberFormat="1" applyFont="1" applyBorder="1" applyAlignment="1">
      <alignment horizontal="center" vertical="center"/>
    </xf>
    <xf numFmtId="49" fontId="40" fillId="0" borderId="21" xfId="0" applyNumberFormat="1" applyFont="1" applyBorder="1" applyAlignment="1">
      <alignment horizontal="center" vertical="center"/>
    </xf>
    <xf numFmtId="49" fontId="19" fillId="0" borderId="22" xfId="0" applyNumberFormat="1" applyFont="1" applyBorder="1" applyAlignment="1">
      <alignment horizontal="center" vertical="center"/>
    </xf>
    <xf numFmtId="176" fontId="42" fillId="0" borderId="5" xfId="0" applyNumberFormat="1" applyFont="1" applyBorder="1" applyAlignment="1">
      <alignment horizontal="center" vertical="center"/>
    </xf>
    <xf numFmtId="49" fontId="19" fillId="0" borderId="76" xfId="0" applyNumberFormat="1" applyFont="1" applyBorder="1" applyAlignment="1">
      <alignment horizontal="center" vertical="center"/>
    </xf>
    <xf numFmtId="49" fontId="4" fillId="0" borderId="0" xfId="0" applyNumberFormat="1" applyFont="1" applyAlignment="1" applyProtection="1">
      <alignment vertical="center"/>
      <protection locked="0"/>
    </xf>
    <xf numFmtId="49" fontId="18" fillId="0" borderId="0" xfId="0" applyNumberFormat="1" applyFont="1" applyAlignment="1">
      <alignment horizontal="left"/>
    </xf>
    <xf numFmtId="49" fontId="43" fillId="5" borderId="0" xfId="0" quotePrefix="1" applyNumberFormat="1" applyFont="1" applyFill="1" applyAlignment="1">
      <alignment horizontal="left"/>
    </xf>
    <xf numFmtId="49" fontId="44" fillId="5" borderId="0" xfId="0" applyNumberFormat="1" applyFont="1" applyFill="1"/>
    <xf numFmtId="49" fontId="45" fillId="5" borderId="0" xfId="0" applyNumberFormat="1" applyFont="1" applyFill="1"/>
    <xf numFmtId="49" fontId="43" fillId="5" borderId="0" xfId="0" applyNumberFormat="1" applyFont="1" applyFill="1"/>
    <xf numFmtId="49" fontId="47" fillId="5" borderId="0" xfId="0" applyNumberFormat="1" applyFont="1" applyFill="1" applyAlignment="1">
      <alignment horizontal="left"/>
    </xf>
    <xf numFmtId="49" fontId="47" fillId="5" borderId="0" xfId="0" applyNumberFormat="1" applyFont="1" applyFill="1" applyAlignment="1">
      <alignment horizontal="left" vertical="center"/>
    </xf>
    <xf numFmtId="49" fontId="48" fillId="5" borderId="0" xfId="0" applyNumberFormat="1" applyFont="1" applyFill="1" applyAlignment="1">
      <alignment vertical="center"/>
    </xf>
    <xf numFmtId="49" fontId="50" fillId="0" borderId="75" xfId="0" applyNumberFormat="1" applyFont="1" applyBorder="1" applyAlignment="1">
      <alignment horizontal="right" vertical="top"/>
    </xf>
    <xf numFmtId="49" fontId="4" fillId="12" borderId="1" xfId="0" applyNumberFormat="1" applyFont="1" applyFill="1" applyBorder="1"/>
    <xf numFmtId="49" fontId="4" fillId="12" borderId="0" xfId="0" applyNumberFormat="1" applyFont="1" applyFill="1"/>
    <xf numFmtId="49" fontId="4" fillId="5" borderId="0" xfId="0" applyNumberFormat="1" applyFont="1" applyFill="1" applyAlignment="1">
      <alignment horizontal="right" vertical="center"/>
    </xf>
    <xf numFmtId="49" fontId="4" fillId="5" borderId="0" xfId="0" applyNumberFormat="1" applyFont="1" applyFill="1" applyAlignment="1">
      <alignment vertical="center"/>
    </xf>
    <xf numFmtId="49" fontId="4" fillId="5" borderId="0" xfId="0" quotePrefix="1" applyNumberFormat="1" applyFont="1" applyFill="1" applyAlignment="1">
      <alignment horizontal="left" vertical="center"/>
    </xf>
    <xf numFmtId="49" fontId="37" fillId="5" borderId="1" xfId="0" applyNumberFormat="1" applyFont="1" applyFill="1" applyBorder="1" applyAlignment="1">
      <alignment horizontal="center" vertical="center"/>
    </xf>
    <xf numFmtId="49" fontId="0" fillId="5" borderId="1" xfId="0" applyNumberFormat="1" applyFill="1" applyBorder="1" applyAlignment="1">
      <alignment horizontal="center" vertical="center"/>
    </xf>
    <xf numFmtId="49" fontId="0" fillId="5" borderId="1" xfId="0" quotePrefix="1" applyNumberFormat="1" applyFill="1" applyBorder="1" applyAlignment="1">
      <alignment horizontal="center" vertical="center"/>
    </xf>
    <xf numFmtId="49" fontId="49" fillId="5" borderId="1" xfId="0" applyNumberFormat="1" applyFont="1" applyFill="1" applyBorder="1" applyAlignment="1">
      <alignment horizontal="center" vertical="center"/>
    </xf>
    <xf numFmtId="49" fontId="4" fillId="5" borderId="1" xfId="0" applyNumberFormat="1" applyFont="1" applyFill="1" applyBorder="1" applyAlignment="1" applyProtection="1">
      <alignment horizontal="center" vertical="center"/>
      <protection locked="0"/>
    </xf>
    <xf numFmtId="49" fontId="31" fillId="5" borderId="1" xfId="0" applyNumberFormat="1" applyFont="1" applyFill="1" applyBorder="1" applyAlignment="1">
      <alignment horizontal="center" vertical="center"/>
    </xf>
    <xf numFmtId="49" fontId="43" fillId="7" borderId="1" xfId="0" applyNumberFormat="1" applyFont="1" applyFill="1" applyBorder="1" applyAlignment="1" applyProtection="1">
      <alignment horizontal="center" vertical="center"/>
      <protection locked="0"/>
    </xf>
    <xf numFmtId="0" fontId="46" fillId="7" borderId="1" xfId="0" applyFont="1" applyFill="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2" fillId="0" borderId="1" xfId="0" applyFont="1" applyBorder="1" applyAlignment="1" applyProtection="1">
      <alignment horizontal="center" vertical="center"/>
      <protection locked="0"/>
    </xf>
    <xf numFmtId="49" fontId="47" fillId="5" borderId="82" xfId="0" applyNumberFormat="1" applyFont="1" applyFill="1" applyBorder="1" applyAlignment="1">
      <alignment horizontal="left" vertical="center"/>
    </xf>
    <xf numFmtId="49" fontId="4" fillId="5" borderId="82" xfId="0" applyNumberFormat="1" applyFont="1" applyFill="1" applyBorder="1" applyAlignment="1">
      <alignment horizontal="center" vertical="center"/>
    </xf>
    <xf numFmtId="0" fontId="4" fillId="5" borderId="82" xfId="0" applyFont="1" applyFill="1" applyBorder="1" applyAlignment="1">
      <alignment horizontal="center" vertical="center"/>
    </xf>
    <xf numFmtId="49" fontId="4" fillId="5" borderId="83" xfId="0" applyNumberFormat="1" applyFont="1" applyFill="1" applyBorder="1" applyAlignment="1">
      <alignment horizontal="center" vertical="center"/>
    </xf>
    <xf numFmtId="0" fontId="4" fillId="5" borderId="83" xfId="0" applyFont="1" applyFill="1" applyBorder="1" applyAlignment="1" applyProtection="1">
      <alignment vertical="center"/>
      <protection locked="0"/>
    </xf>
    <xf numFmtId="0" fontId="47" fillId="5" borderId="82" xfId="0" applyFont="1" applyFill="1" applyBorder="1" applyAlignment="1">
      <alignment horizontal="left" vertical="center"/>
    </xf>
    <xf numFmtId="49" fontId="54" fillId="5" borderId="1" xfId="0" applyNumberFormat="1" applyFont="1" applyFill="1" applyBorder="1" applyAlignment="1">
      <alignment horizontal="center" vertical="center"/>
    </xf>
    <xf numFmtId="0" fontId="19" fillId="0" borderId="0" xfId="0" applyFont="1"/>
    <xf numFmtId="0" fontId="42" fillId="5" borderId="82" xfId="0" applyFont="1" applyFill="1" applyBorder="1" applyAlignment="1">
      <alignment horizontal="center" vertical="center"/>
    </xf>
    <xf numFmtId="0" fontId="53" fillId="5" borderId="82" xfId="0" applyFont="1" applyFill="1" applyBorder="1" applyAlignment="1">
      <alignment horizontal="center" vertical="center"/>
    </xf>
    <xf numFmtId="0" fontId="42" fillId="5" borderId="82" xfId="0" applyFont="1" applyFill="1" applyBorder="1" applyAlignment="1" applyProtection="1">
      <alignment horizontal="center" vertical="center"/>
      <protection locked="0"/>
    </xf>
    <xf numFmtId="0" fontId="53" fillId="5" borderId="82" xfId="0" applyFont="1" applyFill="1" applyBorder="1" applyAlignment="1" applyProtection="1">
      <alignment horizontal="center" vertical="center"/>
      <protection locked="0"/>
    </xf>
    <xf numFmtId="177" fontId="42" fillId="5" borderId="82" xfId="0" applyNumberFormat="1" applyFont="1" applyFill="1" applyBorder="1" applyAlignment="1">
      <alignment horizontal="center" vertical="center"/>
    </xf>
    <xf numFmtId="177" fontId="53" fillId="5" borderId="82" xfId="0" applyNumberFormat="1" applyFont="1" applyFill="1" applyBorder="1" applyAlignment="1">
      <alignment horizontal="center" vertical="center"/>
    </xf>
    <xf numFmtId="177" fontId="42" fillId="5" borderId="82" xfId="0" applyNumberFormat="1" applyFont="1" applyFill="1" applyBorder="1" applyAlignment="1" applyProtection="1">
      <alignment horizontal="center" vertical="center"/>
      <protection locked="0"/>
    </xf>
    <xf numFmtId="177" fontId="53" fillId="5" borderId="82" xfId="0" applyNumberFormat="1" applyFont="1" applyFill="1" applyBorder="1" applyAlignment="1" applyProtection="1">
      <alignment horizontal="center" vertical="center"/>
      <protection locked="0"/>
    </xf>
    <xf numFmtId="177" fontId="42" fillId="5" borderId="1" xfId="0" applyNumberFormat="1" applyFont="1" applyFill="1" applyBorder="1" applyAlignment="1">
      <alignment horizontal="center" vertical="center"/>
    </xf>
    <xf numFmtId="177" fontId="53" fillId="5" borderId="1" xfId="0" applyNumberFormat="1" applyFont="1" applyFill="1" applyBorder="1" applyAlignment="1">
      <alignment horizontal="center" vertical="center"/>
    </xf>
    <xf numFmtId="176" fontId="4" fillId="0" borderId="0" xfId="0" applyNumberFormat="1" applyFont="1" applyAlignment="1">
      <alignment horizontal="center" vertical="center"/>
    </xf>
    <xf numFmtId="176" fontId="4" fillId="0" borderId="19" xfId="0" applyNumberFormat="1" applyFont="1" applyBorder="1" applyAlignment="1" applyProtection="1">
      <alignment horizontal="center" vertical="center"/>
      <protection locked="0"/>
    </xf>
    <xf numFmtId="176" fontId="4" fillId="0" borderId="24" xfId="0" applyNumberFormat="1" applyFont="1" applyBorder="1" applyAlignment="1" applyProtection="1">
      <alignment horizontal="center" vertical="center"/>
      <protection locked="0"/>
    </xf>
    <xf numFmtId="176" fontId="4" fillId="0" borderId="29" xfId="0" applyNumberFormat="1" applyFont="1" applyBorder="1" applyAlignment="1" applyProtection="1">
      <alignment horizontal="center" vertical="center"/>
      <protection locked="0"/>
    </xf>
    <xf numFmtId="176" fontId="4" fillId="0" borderId="34" xfId="0" applyNumberFormat="1" applyFont="1" applyBorder="1" applyAlignment="1" applyProtection="1">
      <alignment horizontal="center" vertical="center"/>
      <protection locked="0"/>
    </xf>
    <xf numFmtId="0" fontId="4" fillId="5" borderId="84" xfId="0" applyFont="1" applyFill="1" applyBorder="1" applyAlignment="1">
      <alignment horizontal="center" vertical="center"/>
    </xf>
    <xf numFmtId="49" fontId="19" fillId="0" borderId="0" xfId="0" applyNumberFormat="1" applyFont="1" applyAlignment="1">
      <alignment horizontal="right" vertical="center"/>
    </xf>
    <xf numFmtId="49" fontId="18" fillId="0" borderId="0" xfId="0" applyNumberFormat="1" applyFont="1" applyAlignment="1">
      <alignment vertical="center"/>
    </xf>
    <xf numFmtId="0" fontId="4" fillId="15" borderId="19" xfId="0" applyFont="1" applyFill="1" applyBorder="1" applyAlignment="1" applyProtection="1">
      <alignment horizontal="center" shrinkToFit="1"/>
      <protection locked="0"/>
    </xf>
    <xf numFmtId="0" fontId="4" fillId="15" borderId="24" xfId="0" applyFont="1" applyFill="1" applyBorder="1" applyAlignment="1" applyProtection="1">
      <alignment horizontal="center" shrinkToFit="1"/>
      <protection locked="0"/>
    </xf>
    <xf numFmtId="0" fontId="4" fillId="15" borderId="77" xfId="0" applyFont="1" applyFill="1" applyBorder="1" applyAlignment="1" applyProtection="1">
      <alignment horizontal="center" shrinkToFit="1"/>
      <protection locked="0"/>
    </xf>
    <xf numFmtId="0" fontId="4" fillId="15" borderId="34" xfId="0" applyFont="1" applyFill="1" applyBorder="1" applyAlignment="1" applyProtection="1">
      <alignment horizontal="center" shrinkToFit="1"/>
      <protection locked="0"/>
    </xf>
    <xf numFmtId="0" fontId="4" fillId="15" borderId="29" xfId="0" applyFont="1" applyFill="1" applyBorder="1" applyAlignment="1" applyProtection="1">
      <alignment horizontal="center" shrinkToFit="1"/>
      <protection locked="0"/>
    </xf>
    <xf numFmtId="0" fontId="4" fillId="15" borderId="78" xfId="0" applyFont="1" applyFill="1" applyBorder="1" applyAlignment="1" applyProtection="1">
      <alignment horizontal="center" shrinkToFit="1"/>
      <protection locked="0"/>
    </xf>
    <xf numFmtId="49" fontId="57" fillId="0" borderId="2" xfId="0" quotePrefix="1" applyNumberFormat="1" applyFont="1" applyBorder="1" applyAlignment="1">
      <alignment horizontal="center"/>
    </xf>
    <xf numFmtId="49" fontId="4" fillId="6" borderId="0" xfId="0" applyNumberFormat="1" applyFont="1" applyFill="1" applyAlignment="1" applyProtection="1">
      <alignment vertical="center"/>
      <protection locked="0"/>
    </xf>
    <xf numFmtId="49" fontId="4" fillId="0" borderId="85" xfId="0" applyNumberFormat="1" applyFont="1" applyBorder="1" applyAlignment="1">
      <alignment horizontal="center" vertical="center"/>
    </xf>
    <xf numFmtId="177" fontId="4" fillId="0" borderId="0" xfId="0" applyNumberFormat="1" applyFont="1" applyAlignment="1">
      <alignment vertical="center"/>
    </xf>
    <xf numFmtId="177" fontId="4" fillId="0" borderId="74" xfId="0" applyNumberFormat="1" applyFont="1" applyBorder="1" applyAlignment="1">
      <alignment horizontal="center" vertical="center"/>
    </xf>
    <xf numFmtId="49" fontId="58" fillId="5" borderId="1" xfId="0" applyNumberFormat="1" applyFont="1" applyFill="1" applyBorder="1" applyAlignment="1">
      <alignment horizontal="center" vertical="center"/>
    </xf>
    <xf numFmtId="49" fontId="59" fillId="0" borderId="0" xfId="0" applyNumberFormat="1" applyFont="1"/>
    <xf numFmtId="49" fontId="59" fillId="0" borderId="0" xfId="0" applyNumberFormat="1" applyFont="1" applyAlignment="1">
      <alignment vertical="top"/>
    </xf>
    <xf numFmtId="49" fontId="4" fillId="14" borderId="0" xfId="0" applyNumberFormat="1" applyFont="1" applyFill="1" applyAlignment="1" applyProtection="1">
      <alignment vertical="center"/>
      <protection locked="0"/>
    </xf>
    <xf numFmtId="49" fontId="4" fillId="0" borderId="34" xfId="0" applyNumberFormat="1" applyFont="1" applyBorder="1" applyAlignment="1" applyProtection="1">
      <alignment horizontal="left" vertical="center" shrinkToFit="1"/>
      <protection locked="0"/>
    </xf>
    <xf numFmtId="49" fontId="4" fillId="0" borderId="34" xfId="0" applyNumberFormat="1" applyFont="1" applyBorder="1" applyAlignment="1" applyProtection="1">
      <alignment horizontal="center" vertical="center"/>
      <protection locked="0"/>
    </xf>
    <xf numFmtId="0" fontId="6" fillId="9" borderId="34" xfId="0" applyFont="1" applyFill="1" applyBorder="1" applyAlignment="1">
      <alignment horizontal="left" vertical="center"/>
    </xf>
    <xf numFmtId="0" fontId="6" fillId="16" borderId="34" xfId="0" applyFont="1" applyFill="1" applyBorder="1" applyAlignment="1">
      <alignment horizontal="left" vertical="center"/>
    </xf>
    <xf numFmtId="49" fontId="4" fillId="6" borderId="0" xfId="0" applyNumberFormat="1" applyFont="1" applyFill="1" applyAlignment="1">
      <alignment vertical="center"/>
    </xf>
    <xf numFmtId="38" fontId="4" fillId="5" borderId="0" xfId="1" applyFont="1" applyFill="1" applyBorder="1" applyAlignment="1" applyProtection="1">
      <alignment horizontal="center" vertical="center"/>
    </xf>
    <xf numFmtId="49" fontId="1" fillId="0" borderId="7"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8" borderId="7" xfId="0" applyNumberFormat="1" applyFont="1" applyFill="1" applyBorder="1" applyAlignment="1">
      <alignment horizontal="center"/>
    </xf>
    <xf numFmtId="49" fontId="1" fillId="8" borderId="8" xfId="0" applyNumberFormat="1" applyFont="1" applyFill="1" applyBorder="1" applyAlignment="1">
      <alignment horizontal="center"/>
    </xf>
    <xf numFmtId="49" fontId="1" fillId="8" borderId="9" xfId="0" applyNumberFormat="1" applyFont="1" applyFill="1" applyBorder="1" applyAlignment="1">
      <alignment horizontal="center"/>
    </xf>
    <xf numFmtId="49" fontId="1" fillId="7" borderId="7" xfId="0" applyNumberFormat="1" applyFont="1" applyFill="1" applyBorder="1" applyAlignment="1">
      <alignment horizontal="center"/>
    </xf>
    <xf numFmtId="49" fontId="1" fillId="7" borderId="8" xfId="0" applyNumberFormat="1" applyFont="1" applyFill="1" applyBorder="1" applyAlignment="1">
      <alignment horizontal="center"/>
    </xf>
    <xf numFmtId="49" fontId="1" fillId="7" borderId="9" xfId="0" applyNumberFormat="1" applyFont="1" applyFill="1" applyBorder="1" applyAlignment="1">
      <alignment horizontal="center"/>
    </xf>
    <xf numFmtId="49" fontId="5" fillId="9" borderId="7" xfId="0" applyNumberFormat="1" applyFont="1" applyFill="1" applyBorder="1" applyAlignment="1">
      <alignment horizontal="center"/>
    </xf>
    <xf numFmtId="49" fontId="5" fillId="9" borderId="8" xfId="0" applyNumberFormat="1" applyFont="1" applyFill="1" applyBorder="1" applyAlignment="1">
      <alignment horizontal="center"/>
    </xf>
    <xf numFmtId="49" fontId="5" fillId="9" borderId="9" xfId="0" applyNumberFormat="1" applyFont="1" applyFill="1" applyBorder="1" applyAlignment="1">
      <alignment horizontal="center"/>
    </xf>
    <xf numFmtId="38" fontId="4" fillId="0" borderId="80" xfId="1" applyFont="1" applyFill="1" applyBorder="1" applyAlignment="1" applyProtection="1">
      <alignment horizontal="center" vertical="center"/>
    </xf>
    <xf numFmtId="38" fontId="4" fillId="0" borderId="81" xfId="1" applyFont="1" applyFill="1" applyBorder="1" applyAlignment="1" applyProtection="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4" fillId="0" borderId="58" xfId="0" applyFont="1" applyBorder="1" applyAlignment="1">
      <alignment horizontal="center" vertical="center"/>
    </xf>
    <xf numFmtId="0" fontId="14" fillId="0" borderId="46" xfId="0" applyFont="1" applyBorder="1" applyAlignment="1">
      <alignment horizontal="center" vertical="center"/>
    </xf>
    <xf numFmtId="0" fontId="14" fillId="0" borderId="59" xfId="0" applyFont="1" applyBorder="1" applyAlignment="1">
      <alignment horizontal="center" vertical="center"/>
    </xf>
    <xf numFmtId="0" fontId="14" fillId="0" borderId="0" xfId="0" applyFont="1" applyAlignment="1">
      <alignment horizontal="center" vertical="center"/>
    </xf>
    <xf numFmtId="0" fontId="14" fillId="0" borderId="60" xfId="0" applyFont="1" applyBorder="1" applyAlignment="1">
      <alignment horizontal="center" vertical="center"/>
    </xf>
    <xf numFmtId="0" fontId="14" fillId="0" borderId="50" xfId="0" applyFont="1" applyBorder="1" applyAlignment="1">
      <alignment horizontal="center" vertical="center"/>
    </xf>
    <xf numFmtId="0" fontId="14" fillId="0" borderId="45" xfId="0" applyFont="1" applyBorder="1" applyAlignment="1">
      <alignment horizontal="center" vertical="center"/>
    </xf>
    <xf numFmtId="0" fontId="14" fillId="0" borderId="52" xfId="0" applyFont="1" applyBorder="1" applyAlignment="1">
      <alignment horizontal="center" vertical="center"/>
    </xf>
    <xf numFmtId="0" fontId="14" fillId="0" borderId="48" xfId="0" applyFont="1" applyBorder="1" applyAlignment="1">
      <alignment horizontal="center" vertical="center"/>
    </xf>
    <xf numFmtId="0" fontId="14" fillId="0" borderId="53" xfId="0" applyFont="1" applyBorder="1" applyAlignment="1">
      <alignment horizontal="center" vertical="center"/>
    </xf>
    <xf numFmtId="0" fontId="14" fillId="0" borderId="49" xfId="0" applyFont="1" applyBorder="1" applyAlignment="1">
      <alignment horizontal="center" vertical="center"/>
    </xf>
    <xf numFmtId="0" fontId="14" fillId="0" borderId="6" xfId="0" applyFont="1" applyBorder="1" applyAlignment="1">
      <alignment horizontal="center" vertical="center"/>
    </xf>
    <xf numFmtId="0" fontId="12" fillId="0" borderId="45" xfId="0" applyFont="1" applyBorder="1" applyAlignment="1">
      <alignment horizontal="center" vertical="center" shrinkToFit="1"/>
    </xf>
    <xf numFmtId="0" fontId="12" fillId="0" borderId="46"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0" xfId="0" applyFont="1" applyAlignment="1">
      <alignment horizontal="center" vertical="center" shrinkToFit="1"/>
    </xf>
    <xf numFmtId="0" fontId="12" fillId="0" borderId="53" xfId="0" applyFont="1" applyBorder="1" applyAlignment="1">
      <alignment horizontal="center" vertical="center" shrinkToFit="1"/>
    </xf>
    <xf numFmtId="0" fontId="12" fillId="0" borderId="49"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6" xfId="0" applyFont="1" applyBorder="1" applyAlignment="1">
      <alignment horizontal="center" vertical="center" shrinkToFit="1"/>
    </xf>
    <xf numFmtId="49" fontId="12" fillId="0" borderId="45" xfId="0" applyNumberFormat="1"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39" xfId="0" applyFont="1" applyBorder="1" applyAlignment="1">
      <alignment horizontal="center" vertical="center"/>
    </xf>
    <xf numFmtId="0" fontId="12" fillId="0" borderId="49" xfId="0" applyFont="1" applyBorder="1" applyAlignment="1">
      <alignment horizontal="center" vertical="center"/>
    </xf>
    <xf numFmtId="0" fontId="12" fillId="0" borderId="51"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1" fillId="0" borderId="7" xfId="0" applyFont="1" applyBorder="1" applyAlignment="1">
      <alignment horizontal="center" vertical="center"/>
    </xf>
    <xf numFmtId="0" fontId="11" fillId="0" borderId="41" xfId="0" applyFont="1" applyBorder="1" applyAlignment="1">
      <alignment horizontal="center" vertical="center"/>
    </xf>
    <xf numFmtId="0" fontId="11" fillId="0" borderId="65" xfId="0" applyFont="1" applyBorder="1" applyAlignment="1">
      <alignment horizontal="center" vertical="center"/>
    </xf>
    <xf numFmtId="0" fontId="11" fillId="0" borderId="44" xfId="0" applyFont="1" applyBorder="1" applyAlignment="1">
      <alignment horizontal="center" vertical="center"/>
    </xf>
    <xf numFmtId="0" fontId="11" fillId="0" borderId="40" xfId="0" applyFont="1" applyBorder="1" applyAlignment="1">
      <alignment horizontal="center" vertical="center"/>
    </xf>
    <xf numFmtId="0" fontId="11" fillId="0" borderId="8"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49" fontId="13" fillId="0" borderId="45" xfId="0" applyNumberFormat="1"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48" xfId="0" applyFont="1" applyBorder="1" applyAlignment="1">
      <alignment horizontal="center" vertical="center" shrinkToFit="1"/>
    </xf>
    <xf numFmtId="0" fontId="13" fillId="0" borderId="0" xfId="0" applyFont="1" applyAlignment="1">
      <alignment horizontal="center" vertical="center" shrinkToFit="1"/>
    </xf>
    <xf numFmtId="0" fontId="13" fillId="0" borderId="39" xfId="0" applyFont="1" applyBorder="1" applyAlignment="1">
      <alignment horizontal="center" vertical="center" shrinkToFit="1"/>
    </xf>
    <xf numFmtId="0" fontId="13" fillId="0" borderId="49"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51" xfId="0" applyFont="1" applyBorder="1" applyAlignment="1">
      <alignment horizontal="center" vertical="center" shrinkToFit="1"/>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0" fontId="11" fillId="0" borderId="9" xfId="0" applyFont="1" applyBorder="1" applyAlignment="1">
      <alignment horizontal="center" vertical="center"/>
    </xf>
    <xf numFmtId="0" fontId="11" fillId="0" borderId="54" xfId="0" applyFont="1" applyBorder="1" applyAlignment="1">
      <alignment horizontal="center" vertical="center"/>
    </xf>
    <xf numFmtId="0" fontId="13" fillId="0" borderId="0" xfId="0" applyFont="1" applyAlignment="1">
      <alignment horizontal="distributed"/>
    </xf>
    <xf numFmtId="0" fontId="0" fillId="0" borderId="0" xfId="0" applyAlignment="1">
      <alignment horizontal="distributed"/>
    </xf>
    <xf numFmtId="0" fontId="0" fillId="0" borderId="64" xfId="0" applyBorder="1" applyAlignment="1">
      <alignment horizontal="distributed"/>
    </xf>
    <xf numFmtId="0" fontId="16" fillId="0" borderId="0" xfId="0" applyFont="1" applyAlignment="1">
      <alignment horizontal="center"/>
    </xf>
    <xf numFmtId="0" fontId="24" fillId="0" borderId="70" xfId="0" applyFont="1" applyBorder="1" applyAlignment="1">
      <alignment vertical="top"/>
    </xf>
    <xf numFmtId="0" fontId="27" fillId="0" borderId="1" xfId="0" applyFont="1" applyBorder="1" applyAlignment="1">
      <alignment horizontal="center" vertical="center"/>
    </xf>
    <xf numFmtId="0" fontId="24" fillId="0" borderId="4" xfId="0" applyFont="1" applyBorder="1" applyAlignment="1">
      <alignment vertical="top"/>
    </xf>
    <xf numFmtId="0" fontId="24" fillId="0" borderId="1" xfId="0" applyFont="1" applyBorder="1" applyAlignment="1">
      <alignment horizontal="center" vertical="center"/>
    </xf>
    <xf numFmtId="0" fontId="26" fillId="0" borderId="1" xfId="0" applyFont="1" applyBorder="1" applyAlignment="1">
      <alignment horizontal="center" vertical="center"/>
    </xf>
    <xf numFmtId="0" fontId="24" fillId="0" borderId="71" xfId="0" applyFont="1" applyBorder="1" applyAlignment="1">
      <alignment vertical="top"/>
    </xf>
    <xf numFmtId="0" fontId="25" fillId="0" borderId="1" xfId="0" applyFont="1" applyBorder="1" applyAlignment="1">
      <alignment horizontal="center" vertical="center"/>
    </xf>
    <xf numFmtId="0" fontId="27" fillId="0" borderId="69" xfId="0" applyFont="1" applyBorder="1" applyAlignment="1">
      <alignment horizontal="center" vertical="center"/>
    </xf>
    <xf numFmtId="0" fontId="27" fillId="0" borderId="72" xfId="0" applyFont="1" applyBorder="1" applyAlignment="1">
      <alignment horizontal="center" vertical="center"/>
    </xf>
    <xf numFmtId="0" fontId="24" fillId="0" borderId="69" xfId="0" applyFont="1" applyBorder="1" applyAlignment="1">
      <alignment horizontal="center" vertical="center"/>
    </xf>
    <xf numFmtId="0" fontId="24" fillId="0" borderId="72" xfId="0" applyFont="1" applyBorder="1" applyAlignment="1">
      <alignment horizontal="center" vertical="center"/>
    </xf>
    <xf numFmtId="49" fontId="27" fillId="0" borderId="69" xfId="0" applyNumberFormat="1" applyFont="1" applyBorder="1" applyAlignment="1">
      <alignment horizontal="center" vertical="center"/>
    </xf>
    <xf numFmtId="49" fontId="27" fillId="0" borderId="72" xfId="0" applyNumberFormat="1" applyFont="1" applyBorder="1" applyAlignment="1">
      <alignment horizontal="center" vertical="center"/>
    </xf>
    <xf numFmtId="0" fontId="27" fillId="0" borderId="71" xfId="0" applyFont="1" applyBorder="1" applyAlignment="1">
      <alignment horizontal="center" vertical="center" shrinkToFit="1"/>
    </xf>
    <xf numFmtId="0" fontId="27" fillId="0" borderId="70" xfId="0" applyFont="1" applyBorder="1" applyAlignment="1">
      <alignment horizontal="center" vertical="center" shrinkToFit="1"/>
    </xf>
    <xf numFmtId="0" fontId="27" fillId="0" borderId="4" xfId="0" applyFont="1" applyBorder="1" applyAlignment="1">
      <alignment horizontal="center" vertical="center" shrinkToFit="1"/>
    </xf>
    <xf numFmtId="0" fontId="26" fillId="0" borderId="69" xfId="0" applyFont="1" applyBorder="1" applyAlignment="1">
      <alignment horizontal="center" vertical="center"/>
    </xf>
    <xf numFmtId="0" fontId="26" fillId="0" borderId="72" xfId="0" applyFont="1" applyBorder="1" applyAlignment="1">
      <alignment horizontal="center" vertical="center"/>
    </xf>
    <xf numFmtId="49" fontId="25" fillId="0" borderId="69" xfId="0" applyNumberFormat="1" applyFont="1" applyBorder="1" applyAlignment="1">
      <alignment horizontal="center" vertical="center"/>
    </xf>
    <xf numFmtId="49" fontId="25" fillId="0" borderId="72" xfId="0" applyNumberFormat="1" applyFont="1" applyBorder="1" applyAlignment="1">
      <alignment horizontal="center" vertical="center"/>
    </xf>
    <xf numFmtId="0" fontId="25" fillId="0" borderId="69" xfId="0" applyFont="1" applyBorder="1" applyAlignment="1">
      <alignment horizontal="center" vertical="center"/>
    </xf>
    <xf numFmtId="0" fontId="25" fillId="0" borderId="72" xfId="0" applyFont="1" applyBorder="1" applyAlignment="1">
      <alignment horizontal="center" vertical="center"/>
    </xf>
    <xf numFmtId="0" fontId="25" fillId="0" borderId="71" xfId="0" applyFont="1" applyBorder="1" applyAlignment="1">
      <alignment horizontal="center" vertical="center" shrinkToFit="1"/>
    </xf>
    <xf numFmtId="0" fontId="25" fillId="0" borderId="70"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71" xfId="0" applyFont="1" applyBorder="1" applyAlignment="1">
      <alignment horizontal="center" vertical="center" wrapText="1"/>
    </xf>
    <xf numFmtId="0" fontId="25" fillId="0" borderId="70" xfId="0" applyFont="1" applyBorder="1" applyAlignment="1">
      <alignment horizontal="center" vertical="center" wrapText="1"/>
    </xf>
    <xf numFmtId="0" fontId="25" fillId="0" borderId="4"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4" xfId="0" applyFont="1" applyBorder="1" applyAlignment="1">
      <alignment horizontal="center" vertical="center" wrapText="1"/>
    </xf>
    <xf numFmtId="49" fontId="46" fillId="13" borderId="0" xfId="0" applyNumberFormat="1" applyFont="1" applyFill="1" applyAlignment="1">
      <alignment horizontal="left"/>
    </xf>
    <xf numFmtId="49" fontId="46" fillId="13" borderId="0" xfId="0" applyNumberFormat="1" applyFont="1" applyFill="1"/>
    <xf numFmtId="0" fontId="46" fillId="13" borderId="0" xfId="0" applyFont="1" applyFill="1"/>
    <xf numFmtId="49" fontId="43" fillId="13" borderId="0" xfId="0" applyNumberFormat="1" applyFont="1" applyFill="1"/>
    <xf numFmtId="0" fontId="43" fillId="13" borderId="0" xfId="0" applyFont="1" applyFill="1"/>
    <xf numFmtId="49" fontId="43" fillId="13" borderId="0" xfId="0" applyNumberFormat="1" applyFont="1" applyFill="1" applyAlignment="1">
      <alignment horizontal="left"/>
    </xf>
    <xf numFmtId="49" fontId="47" fillId="5" borderId="82" xfId="0" applyNumberFormat="1" applyFont="1" applyFill="1" applyBorder="1" applyAlignment="1">
      <alignment horizontal="center" vertical="center"/>
    </xf>
    <xf numFmtId="177" fontId="25" fillId="0" borderId="69" xfId="0" applyNumberFormat="1" applyFont="1" applyBorder="1" applyAlignment="1">
      <alignment horizontal="center" vertical="center"/>
    </xf>
    <xf numFmtId="0" fontId="32" fillId="0" borderId="71" xfId="0" applyFont="1" applyBorder="1" applyAlignment="1">
      <alignment horizontal="center" vertical="center"/>
    </xf>
    <xf numFmtId="0" fontId="32" fillId="0" borderId="70" xfId="0" applyFont="1" applyBorder="1" applyAlignment="1">
      <alignment horizontal="center" vertical="center"/>
    </xf>
    <xf numFmtId="0" fontId="32" fillId="0" borderId="4" xfId="0" applyFont="1" applyBorder="1" applyAlignment="1">
      <alignment horizontal="center" vertical="center"/>
    </xf>
    <xf numFmtId="0" fontId="25" fillId="0" borderId="71" xfId="0" applyFont="1" applyBorder="1" applyAlignment="1">
      <alignment horizontal="center" vertical="center"/>
    </xf>
    <xf numFmtId="0" fontId="25" fillId="0" borderId="70" xfId="0" applyFont="1" applyBorder="1" applyAlignment="1">
      <alignment horizontal="center" vertical="center"/>
    </xf>
    <xf numFmtId="0" fontId="25" fillId="0" borderId="4" xfId="0" applyFont="1" applyBorder="1" applyAlignment="1">
      <alignment horizontal="center" vertical="center"/>
    </xf>
    <xf numFmtId="177" fontId="27" fillId="0" borderId="69" xfId="0" applyNumberFormat="1" applyFont="1" applyBorder="1" applyAlignment="1">
      <alignment horizontal="center" vertical="center"/>
    </xf>
    <xf numFmtId="0" fontId="27" fillId="0" borderId="71" xfId="0" applyFont="1" applyBorder="1" applyAlignment="1">
      <alignment horizontal="center" vertical="center"/>
    </xf>
    <xf numFmtId="0" fontId="27" fillId="0" borderId="70" xfId="0" applyFont="1" applyBorder="1" applyAlignment="1">
      <alignment horizontal="center" vertical="center"/>
    </xf>
    <xf numFmtId="0" fontId="27" fillId="0" borderId="4" xfId="0" applyFont="1" applyBorder="1" applyAlignment="1">
      <alignment horizontal="center" vertical="center"/>
    </xf>
    <xf numFmtId="0" fontId="47" fillId="5" borderId="82" xfId="0" applyFont="1" applyFill="1" applyBorder="1" applyAlignment="1">
      <alignment horizontal="center" vertical="center"/>
    </xf>
    <xf numFmtId="49" fontId="4" fillId="0" borderId="0" xfId="0" applyNumberFormat="1" applyFont="1" applyFill="1" applyAlignment="1" applyProtection="1">
      <alignment vertical="center" shrinkToFit="1"/>
      <protection locked="0"/>
    </xf>
    <xf numFmtId="49" fontId="4" fillId="0" borderId="0" xfId="0" applyNumberFormat="1" applyFont="1" applyFill="1" applyAlignment="1" applyProtection="1">
      <alignment vertical="center"/>
      <protection locked="0"/>
    </xf>
  </cellXfs>
  <cellStyles count="2">
    <cellStyle name="桁区切り" xfId="1" builtinId="6"/>
    <cellStyle name="標準" xfId="0" builtinId="0"/>
  </cellStyles>
  <dxfs count="280">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
      <font>
        <color theme="0"/>
      </font>
      <border>
        <left/>
        <right/>
        <top/>
        <bottom/>
      </border>
    </dxf>
  </dxfs>
  <tableStyles count="0" defaultTableStyle="TableStyleMedium9" defaultPivotStyle="PivotStyleLight16"/>
  <colors>
    <mruColors>
      <color rgb="FFFFCCFF"/>
      <color rgb="FFFF99FF"/>
      <color rgb="FFFFFF99"/>
      <color rgb="FFCCFFFF"/>
      <color rgb="FF66FFFF"/>
      <color rgb="FF99CCFF"/>
      <color rgb="FFFF33CC"/>
      <color rgb="FF99FF33"/>
      <color rgb="FF66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214306</xdr:colOff>
      <xdr:row>0</xdr:row>
      <xdr:rowOff>163776</xdr:rowOff>
    </xdr:from>
    <xdr:to>
      <xdr:col>24</xdr:col>
      <xdr:colOff>586838</xdr:colOff>
      <xdr:row>7</xdr:row>
      <xdr:rowOff>37834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819306" y="163776"/>
          <a:ext cx="2256365" cy="1196975"/>
        </a:xfrm>
        <a:prstGeom prst="rect">
          <a:avLst/>
        </a:prstGeom>
        <a:solidFill>
          <a:srgbClr val="FFFF66"/>
        </a:solid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t>リレーのエントリーについて</a:t>
          </a:r>
          <a:endParaRPr kumimoji="1" lang="en-US" altLang="ja-JP" sz="1100"/>
        </a:p>
        <a:p>
          <a:r>
            <a:rPr kumimoji="1" lang="ja-JP" altLang="en-US" sz="1100"/>
            <a:t>１チーム目は１～６</a:t>
          </a:r>
          <a:endParaRPr kumimoji="1" lang="en-US" altLang="ja-JP" sz="1100"/>
        </a:p>
        <a:p>
          <a:r>
            <a:rPr kumimoji="1" lang="ja-JP" altLang="en-US" sz="1100"/>
            <a:t>２チーム目は７～１２</a:t>
          </a:r>
          <a:endParaRPr kumimoji="1" lang="en-US" altLang="ja-JP" sz="1100"/>
        </a:p>
        <a:p>
          <a:r>
            <a:rPr kumimoji="1" lang="ja-JP" altLang="en-US" sz="1100"/>
            <a:t>の様に男女別に入力してください。</a:t>
          </a:r>
          <a:endParaRPr kumimoji="1" lang="en-US" altLang="ja-JP" sz="1100"/>
        </a:p>
        <a:p>
          <a:r>
            <a:rPr kumimoji="1" lang="ja-JP" altLang="en-US" sz="1100"/>
            <a:t>リレー一覧のシートに自動入力されます。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D480"/>
  <sheetViews>
    <sheetView showGridLines="0" tabSelected="1" zoomScale="90" zoomScaleNormal="90" zoomScaleSheetLayoutView="70" workbookViewId="0">
      <pane xSplit="3" ySplit="9" topLeftCell="D22" activePane="bottomRight" state="frozen"/>
      <selection pane="topRight" activeCell="D1" sqref="D1"/>
      <selection pane="bottomLeft" activeCell="A10" sqref="A10"/>
      <selection pane="bottomRight" activeCell="G10" sqref="G10"/>
    </sheetView>
  </sheetViews>
  <sheetFormatPr defaultRowHeight="13.5"/>
  <cols>
    <col min="1" max="1" width="7.5" style="1" customWidth="1"/>
    <col min="2" max="2" width="13.375" style="1" customWidth="1"/>
    <col min="3" max="3" width="16.75" style="1" customWidth="1"/>
    <col min="4" max="4" width="5.125" style="1" customWidth="1"/>
    <col min="5" max="5" width="5.25" style="1" customWidth="1"/>
    <col min="6" max="6" width="3.75" style="66" customWidth="1"/>
    <col min="7" max="7" width="12.625" style="1" customWidth="1"/>
    <col min="8" max="8" width="9" style="1" customWidth="1"/>
    <col min="9" max="9" width="8.375" style="1" customWidth="1"/>
    <col min="10" max="10" width="12.5" style="1" customWidth="1"/>
    <col min="11" max="11" width="9" style="1"/>
    <col min="12" max="12" width="8.375" style="1" customWidth="1"/>
    <col min="13" max="13" width="12.5" style="1" customWidth="1"/>
    <col min="14" max="14" width="9" style="1"/>
    <col min="15" max="15" width="8.375" style="1" customWidth="1"/>
    <col min="16" max="16" width="12.5" style="1" customWidth="1"/>
    <col min="17" max="17" width="9" style="1"/>
    <col min="18" max="19" width="7.875" style="1" customWidth="1"/>
    <col min="20" max="21" width="4" style="1" customWidth="1"/>
    <col min="22" max="22" width="4.75" style="1" customWidth="1"/>
    <col min="23" max="23" width="10.875" style="1" customWidth="1"/>
    <col min="24" max="24" width="13.875" style="1" customWidth="1"/>
    <col min="25" max="25" width="12.5" style="1" customWidth="1"/>
    <col min="26" max="26" width="9" style="1"/>
    <col min="27" max="27" width="13.625" style="1" customWidth="1"/>
    <col min="28" max="29" width="11.5" style="1" customWidth="1"/>
    <col min="30" max="32" width="9.625" style="1" customWidth="1"/>
    <col min="33" max="34" width="9.875" style="1" customWidth="1"/>
    <col min="35" max="16384" width="9" style="1"/>
  </cols>
  <sheetData>
    <row r="1" spans="1:134">
      <c r="C1" s="3" t="s">
        <v>302</v>
      </c>
      <c r="I1" s="1" t="s">
        <v>264</v>
      </c>
      <c r="AA1" s="146" t="s">
        <v>349</v>
      </c>
      <c r="AB1" s="138">
        <v>400</v>
      </c>
      <c r="AC1" s="138">
        <v>1000</v>
      </c>
    </row>
    <row r="2" spans="1:134" ht="14.25" thickBot="1">
      <c r="AA2" s="146" t="s">
        <v>347</v>
      </c>
      <c r="AB2" s="138">
        <v>600</v>
      </c>
      <c r="AC2" s="138">
        <v>1000</v>
      </c>
    </row>
    <row r="3" spans="1:134" s="119" customFormat="1" ht="15.95" customHeight="1" thickBot="1">
      <c r="A3" s="120" t="s">
        <v>259</v>
      </c>
      <c r="B3" s="121"/>
      <c r="C3" s="362"/>
      <c r="E3" s="164"/>
      <c r="F3" s="213" t="s">
        <v>384</v>
      </c>
      <c r="G3" s="223"/>
      <c r="H3" s="214" t="s">
        <v>385</v>
      </c>
      <c r="J3" s="122" t="s">
        <v>359</v>
      </c>
      <c r="K3" s="222"/>
      <c r="L3" s="361"/>
      <c r="M3" s="361"/>
      <c r="O3" s="122" t="s">
        <v>258</v>
      </c>
      <c r="P3" s="121"/>
      <c r="Q3" s="123" t="s">
        <v>305</v>
      </c>
      <c r="R3" s="234"/>
      <c r="S3" s="234"/>
      <c r="Y3" s="224">
        <f>COUNT(AA10:AC10)</f>
        <v>0</v>
      </c>
      <c r="AA3" s="146" t="s">
        <v>348</v>
      </c>
      <c r="AB3" s="139">
        <v>800</v>
      </c>
      <c r="AC3" s="138">
        <v>1000</v>
      </c>
    </row>
    <row r="4" spans="1:134" s="119" customFormat="1" ht="15.95" customHeight="1">
      <c r="A4" s="122" t="s">
        <v>291</v>
      </c>
      <c r="B4" s="229"/>
      <c r="C4" s="361"/>
      <c r="F4" s="124" t="s">
        <v>28</v>
      </c>
      <c r="G4" s="212">
        <f>COUNTIF(E10:E79,"1")</f>
        <v>0</v>
      </c>
      <c r="H4" s="126" t="s">
        <v>260</v>
      </c>
      <c r="I4" s="127">
        <f>$T$9</f>
        <v>0</v>
      </c>
      <c r="J4" s="149" t="s">
        <v>355</v>
      </c>
      <c r="K4" s="150">
        <f>Z9</f>
        <v>0</v>
      </c>
      <c r="L4" s="127"/>
      <c r="M4" s="235" t="s">
        <v>354</v>
      </c>
      <c r="N4" s="235"/>
      <c r="P4" s="128"/>
      <c r="Q4" s="130" t="s">
        <v>394</v>
      </c>
      <c r="R4" s="129"/>
      <c r="S4" s="129"/>
      <c r="T4" s="129"/>
      <c r="U4" s="129"/>
      <c r="V4" s="129"/>
      <c r="Y4" s="224">
        <f>COUNT(AD10:AF10)</f>
        <v>0</v>
      </c>
      <c r="AA4" s="146" t="s">
        <v>344</v>
      </c>
      <c r="AB4" s="139">
        <v>600</v>
      </c>
      <c r="AC4" s="139">
        <v>1300</v>
      </c>
    </row>
    <row r="5" spans="1:134" s="119" customFormat="1" ht="15.95" customHeight="1" thickBot="1">
      <c r="F5" s="124" t="s">
        <v>29</v>
      </c>
      <c r="G5" s="125">
        <f>COUNTIF(E10:E80,"2")</f>
        <v>0</v>
      </c>
      <c r="H5" s="126" t="s">
        <v>260</v>
      </c>
      <c r="I5" s="127">
        <f>$U$9</f>
        <v>0</v>
      </c>
      <c r="J5" s="119" t="s">
        <v>353</v>
      </c>
      <c r="K5" s="225" t="str">
        <f>IF(C10="","",Y9)</f>
        <v/>
      </c>
      <c r="L5" s="225" t="str">
        <f>IFERROR(K5*(R9+S9),"")</f>
        <v/>
      </c>
      <c r="M5" s="247" t="str">
        <f>IFERROR(K4+L5,"")</f>
        <v/>
      </c>
      <c r="N5" s="248"/>
      <c r="P5" s="130"/>
      <c r="Q5" s="228" t="s">
        <v>392</v>
      </c>
      <c r="R5" s="130"/>
      <c r="S5" s="131"/>
      <c r="V5" s="132"/>
      <c r="AA5" s="146" t="s">
        <v>345</v>
      </c>
      <c r="AB5" s="139">
        <v>800</v>
      </c>
      <c r="AC5" s="139">
        <v>1300</v>
      </c>
    </row>
    <row r="6" spans="1:134" ht="14.25" thickBot="1">
      <c r="A6" s="156" t="s">
        <v>244</v>
      </c>
      <c r="B6" s="10"/>
      <c r="C6" s="9"/>
      <c r="D6" s="4"/>
      <c r="E6" s="4"/>
      <c r="F6" s="100"/>
      <c r="G6" s="4"/>
      <c r="H6" s="4"/>
      <c r="I6" s="244" t="s">
        <v>37</v>
      </c>
      <c r="J6" s="245"/>
      <c r="K6" s="246"/>
      <c r="L6" s="241" t="s">
        <v>33</v>
      </c>
      <c r="M6" s="242"/>
      <c r="N6" s="243"/>
      <c r="O6" s="238" t="s">
        <v>34</v>
      </c>
      <c r="P6" s="239"/>
      <c r="Q6" s="240"/>
      <c r="R6" s="236" t="s">
        <v>38</v>
      </c>
      <c r="S6" s="237"/>
      <c r="T6" s="4"/>
      <c r="U6" s="4"/>
      <c r="V6" s="4"/>
      <c r="AA6" s="146" t="s">
        <v>346</v>
      </c>
      <c r="AB6" s="138">
        <v>1000</v>
      </c>
      <c r="AC6" s="139">
        <v>1300</v>
      </c>
    </row>
    <row r="7" spans="1:134" ht="15" thickBot="1">
      <c r="A7" s="14"/>
      <c r="B7" s="157" t="s">
        <v>239</v>
      </c>
      <c r="C7" s="157" t="s">
        <v>238</v>
      </c>
      <c r="D7" s="157" t="s">
        <v>242</v>
      </c>
      <c r="E7" s="157" t="s">
        <v>241</v>
      </c>
      <c r="F7" s="158" t="s">
        <v>240</v>
      </c>
      <c r="G7" s="158"/>
      <c r="H7" s="158" t="s">
        <v>243</v>
      </c>
      <c r="I7" s="158" t="s">
        <v>57</v>
      </c>
      <c r="J7" s="15" t="str">
        <f>VLOOKUP(I7,$W$9:$X$39,2,FALSE)</f>
        <v>100m</v>
      </c>
      <c r="K7" s="158" t="s">
        <v>58</v>
      </c>
      <c r="L7" s="158" t="s">
        <v>59</v>
      </c>
      <c r="M7" s="15" t="str">
        <f>VLOOKUP(L7,$W$9:$X$39,2,FALSE)</f>
        <v>走高跳</v>
      </c>
      <c r="N7" s="158" t="s">
        <v>60</v>
      </c>
      <c r="O7" s="158" t="s">
        <v>48</v>
      </c>
      <c r="P7" s="15" t="str">
        <f>VLOOKUP(O7,$W$10:$X$79,2,FALSE)</f>
        <v>やり投(男)</v>
      </c>
      <c r="Q7" s="158" t="s">
        <v>245</v>
      </c>
      <c r="R7" s="159" t="s">
        <v>342</v>
      </c>
      <c r="S7" s="136"/>
      <c r="T7" s="227" t="s">
        <v>393</v>
      </c>
    </row>
    <row r="8" spans="1:134" ht="14.25" thickBot="1">
      <c r="A8" s="12"/>
      <c r="B8" s="12"/>
      <c r="C8" s="12"/>
      <c r="D8" s="173" t="s">
        <v>357</v>
      </c>
      <c r="E8" s="12" t="s">
        <v>304</v>
      </c>
      <c r="F8" s="101"/>
      <c r="G8" s="12"/>
      <c r="H8" s="12"/>
      <c r="I8" s="12"/>
      <c r="J8" s="165" t="s">
        <v>358</v>
      </c>
      <c r="K8" s="78"/>
      <c r="L8" s="12"/>
      <c r="M8" s="13"/>
      <c r="N8" s="12"/>
      <c r="O8" s="12"/>
      <c r="P8" s="13"/>
      <c r="Q8" s="12"/>
      <c r="R8" s="160" t="s">
        <v>267</v>
      </c>
      <c r="S8" s="161" t="s">
        <v>268</v>
      </c>
      <c r="T8" s="65" t="s">
        <v>261</v>
      </c>
      <c r="U8" s="65" t="s">
        <v>262</v>
      </c>
    </row>
    <row r="9" spans="1:134" ht="14.25" thickBot="1">
      <c r="A9" s="221" t="s">
        <v>386</v>
      </c>
      <c r="B9" s="5" t="s">
        <v>1</v>
      </c>
      <c r="C9" s="106" t="s">
        <v>292</v>
      </c>
      <c r="D9" s="102" t="s">
        <v>2</v>
      </c>
      <c r="E9" s="105" t="s">
        <v>256</v>
      </c>
      <c r="F9" s="102" t="s">
        <v>4</v>
      </c>
      <c r="G9" s="103" t="s">
        <v>350</v>
      </c>
      <c r="H9" s="104" t="s">
        <v>56</v>
      </c>
      <c r="I9" s="107" t="s">
        <v>55</v>
      </c>
      <c r="J9" s="16" t="s">
        <v>247</v>
      </c>
      <c r="K9" s="59" t="s">
        <v>246</v>
      </c>
      <c r="L9" s="107" t="s">
        <v>55</v>
      </c>
      <c r="M9" s="60" t="s">
        <v>247</v>
      </c>
      <c r="N9" s="59" t="s">
        <v>246</v>
      </c>
      <c r="O9" s="6" t="s">
        <v>55</v>
      </c>
      <c r="P9" s="67" t="s">
        <v>247</v>
      </c>
      <c r="Q9" s="59" t="s">
        <v>246</v>
      </c>
      <c r="R9" s="162">
        <f>ROUNDUP(MAX(R10:R59)/6,0)</f>
        <v>0</v>
      </c>
      <c r="S9" s="163">
        <f>ROUNDUP(MAX(S10:S59)/6,0)</f>
        <v>0</v>
      </c>
      <c r="T9" s="7">
        <f>SUM(T10:T79)</f>
        <v>0</v>
      </c>
      <c r="U9" s="7">
        <f>SUM(U10:U79)</f>
        <v>0</v>
      </c>
      <c r="V9" s="7"/>
      <c r="W9" s="133" t="s">
        <v>39</v>
      </c>
      <c r="X9" s="134" t="s">
        <v>0</v>
      </c>
      <c r="Y9" s="89">
        <f>IF(Y4&gt;0,AC4,AC1)</f>
        <v>1000</v>
      </c>
      <c r="Z9" s="148">
        <f>SUM(AA10:AF79)</f>
        <v>0</v>
      </c>
      <c r="AA9" s="146" t="s">
        <v>349</v>
      </c>
      <c r="AB9" s="146" t="s">
        <v>347</v>
      </c>
      <c r="AC9" s="146" t="s">
        <v>348</v>
      </c>
      <c r="AD9" s="146" t="s">
        <v>344</v>
      </c>
      <c r="AE9" s="146" t="s">
        <v>345</v>
      </c>
      <c r="AF9" s="146" t="s">
        <v>346</v>
      </c>
      <c r="AG9" s="137"/>
      <c r="AH9" s="137"/>
    </row>
    <row r="10" spans="1:134">
      <c r="A10" s="215" t="str">
        <f t="shared" ref="A10:A41" si="0">IF(C10="","",$K$3)</f>
        <v/>
      </c>
      <c r="B10" s="72"/>
      <c r="C10" s="72"/>
      <c r="D10" s="26"/>
      <c r="E10" s="26"/>
      <c r="F10" s="208"/>
      <c r="G10" s="140"/>
      <c r="H10" s="27"/>
      <c r="I10" s="28"/>
      <c r="J10" s="82" t="str">
        <f t="shared" ref="J10:J41" si="1">IF(I10="","",VLOOKUP(I10,$W$10:$X$79,2,FALSE))</f>
        <v/>
      </c>
      <c r="K10" s="29"/>
      <c r="L10" s="30"/>
      <c r="M10" s="135" t="str">
        <f t="shared" ref="M10:M41" si="2">IF(L10="","",VLOOKUP(L10,$W$10:$X$79,2,FALSE))</f>
        <v/>
      </c>
      <c r="N10" s="31"/>
      <c r="O10" s="32"/>
      <c r="P10" s="68" t="str">
        <f t="shared" ref="P10:P41" si="3">IF(O10="","",VLOOKUP(O10,$W$10:$X$79,2,FALSE))</f>
        <v/>
      </c>
      <c r="Q10" s="29"/>
      <c r="R10" s="90"/>
      <c r="S10" s="84"/>
      <c r="T10" s="64" t="str">
        <f>IF(E10="1",COUNTA(I10,L10,O10),"")</f>
        <v/>
      </c>
      <c r="U10" s="64" t="str">
        <f>IF(E10="2",COUNTA(I10,L10,O10),"")</f>
        <v/>
      </c>
      <c r="V10" s="147">
        <f>SUM(T10:U10)</f>
        <v>0</v>
      </c>
      <c r="W10" s="2" t="s">
        <v>303</v>
      </c>
      <c r="X10" s="2" t="s">
        <v>5</v>
      </c>
      <c r="AA10" s="88" t="str">
        <f>IF(G10=$AA$9,$AB$1*V10,"")</f>
        <v/>
      </c>
      <c r="AB10" s="88" t="str">
        <f>IF(G10=$AB$9,$AB$2*V10,"")</f>
        <v/>
      </c>
      <c r="AC10" s="88" t="str">
        <f>IF(G10=$AC$9,$AB$3*V10,"")</f>
        <v/>
      </c>
      <c r="AD10" s="88" t="str">
        <f>IF(G10=$AD$9,$AB$4*V10,"")</f>
        <v/>
      </c>
      <c r="AE10" s="88" t="str">
        <f>IF(G10=$AE$9,$AB$5*V10,"")</f>
        <v/>
      </c>
      <c r="AF10" s="88" t="str">
        <f>IF(G10=$AF$9,$AB$6*V10,"")</f>
        <v/>
      </c>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row>
    <row r="11" spans="1:134">
      <c r="A11" s="216" t="str">
        <f t="shared" si="0"/>
        <v/>
      </c>
      <c r="B11" s="73"/>
      <c r="C11" s="73"/>
      <c r="D11" s="33"/>
      <c r="E11" s="33"/>
      <c r="F11" s="209"/>
      <c r="G11" s="141"/>
      <c r="H11" s="34"/>
      <c r="I11" s="35"/>
      <c r="J11" s="36" t="str">
        <f t="shared" si="1"/>
        <v/>
      </c>
      <c r="K11" s="37"/>
      <c r="L11" s="38"/>
      <c r="M11" s="61" t="str">
        <f t="shared" si="2"/>
        <v/>
      </c>
      <c r="N11" s="39"/>
      <c r="O11" s="40"/>
      <c r="P11" s="69" t="str">
        <f t="shared" si="3"/>
        <v/>
      </c>
      <c r="Q11" s="37"/>
      <c r="R11" s="91"/>
      <c r="S11" s="85"/>
      <c r="T11" s="64" t="str">
        <f t="shared" ref="T11:T74" si="4">IF(E11="1",COUNTA(I11,L11,O11),"")</f>
        <v/>
      </c>
      <c r="U11" s="64" t="str">
        <f t="shared" ref="U11:U74" si="5">IF(E11="2",COUNTA(I11,L11,O11),"")</f>
        <v/>
      </c>
      <c r="V11" s="147">
        <f t="shared" ref="V11:V74" si="6">SUM(T11:U11)</f>
        <v>0</v>
      </c>
      <c r="W11" s="2" t="s">
        <v>276</v>
      </c>
      <c r="X11" s="2" t="s">
        <v>282</v>
      </c>
      <c r="AA11" s="88" t="str">
        <f t="shared" ref="AA11:AA74" si="7">IF(G11=$AA$9,$AB$1*V11,"")</f>
        <v/>
      </c>
      <c r="AB11" s="88" t="str">
        <f t="shared" ref="AB11:AB74" si="8">IF(G11=$AB$9,$AB$2*V11,"")</f>
        <v/>
      </c>
      <c r="AC11" s="88" t="str">
        <f t="shared" ref="AC11:AC74" si="9">IF(G11=$AC$9,$AB$3*V11,"")</f>
        <v/>
      </c>
      <c r="AD11" s="88" t="str">
        <f t="shared" ref="AD11:AD74" si="10">IF(G11=$AD$9,$AB$4*V11,"")</f>
        <v/>
      </c>
      <c r="AE11" s="88" t="str">
        <f t="shared" ref="AE11:AE74" si="11">IF(G11=$AE$9,$AB$5*V11,"")</f>
        <v/>
      </c>
      <c r="AF11" s="88" t="str">
        <f t="shared" ref="AF11:AF74" si="12">IF(G11=$AF$9,$AB$6*V11,"")</f>
        <v/>
      </c>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row>
    <row r="12" spans="1:134">
      <c r="A12" s="216" t="str">
        <f t="shared" si="0"/>
        <v/>
      </c>
      <c r="B12" s="73"/>
      <c r="C12" s="73"/>
      <c r="D12" s="33"/>
      <c r="E12" s="33"/>
      <c r="F12" s="209"/>
      <c r="G12" s="141"/>
      <c r="H12" s="34"/>
      <c r="I12" s="35"/>
      <c r="J12" s="36" t="str">
        <f t="shared" si="1"/>
        <v/>
      </c>
      <c r="K12" s="37"/>
      <c r="L12" s="38"/>
      <c r="M12" s="61" t="str">
        <f t="shared" si="2"/>
        <v/>
      </c>
      <c r="N12" s="39"/>
      <c r="O12" s="40"/>
      <c r="P12" s="69" t="str">
        <f t="shared" si="3"/>
        <v/>
      </c>
      <c r="Q12" s="37"/>
      <c r="R12" s="91"/>
      <c r="S12" s="85"/>
      <c r="T12" s="64" t="str">
        <f t="shared" si="4"/>
        <v/>
      </c>
      <c r="U12" s="64" t="str">
        <f t="shared" si="5"/>
        <v/>
      </c>
      <c r="V12" s="147">
        <f t="shared" si="6"/>
        <v>0</v>
      </c>
      <c r="W12" s="174" t="s">
        <v>277</v>
      </c>
      <c r="X12" s="174" t="s">
        <v>283</v>
      </c>
      <c r="Y12" s="175" t="s">
        <v>343</v>
      </c>
      <c r="Z12" s="175"/>
      <c r="AA12" s="88" t="str">
        <f t="shared" si="7"/>
        <v/>
      </c>
      <c r="AB12" s="88" t="str">
        <f t="shared" si="8"/>
        <v/>
      </c>
      <c r="AC12" s="88" t="str">
        <f t="shared" si="9"/>
        <v/>
      </c>
      <c r="AD12" s="88" t="str">
        <f t="shared" si="10"/>
        <v/>
      </c>
      <c r="AE12" s="88" t="str">
        <f t="shared" si="11"/>
        <v/>
      </c>
      <c r="AF12" s="88" t="str">
        <f t="shared" si="12"/>
        <v/>
      </c>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row>
    <row r="13" spans="1:134">
      <c r="A13" s="216" t="str">
        <f t="shared" si="0"/>
        <v/>
      </c>
      <c r="B13" s="73"/>
      <c r="C13" s="73"/>
      <c r="D13" s="33"/>
      <c r="E13" s="33"/>
      <c r="F13" s="209"/>
      <c r="G13" s="141"/>
      <c r="H13" s="34"/>
      <c r="I13" s="35"/>
      <c r="J13" s="83" t="str">
        <f t="shared" si="1"/>
        <v/>
      </c>
      <c r="K13" s="37"/>
      <c r="L13" s="38"/>
      <c r="M13" s="61" t="str">
        <f t="shared" si="2"/>
        <v/>
      </c>
      <c r="N13" s="39"/>
      <c r="O13" s="40"/>
      <c r="P13" s="69" t="str">
        <f t="shared" si="3"/>
        <v/>
      </c>
      <c r="Q13" s="37"/>
      <c r="R13" s="91"/>
      <c r="S13" s="85"/>
      <c r="T13" s="64" t="str">
        <f t="shared" si="4"/>
        <v/>
      </c>
      <c r="U13" s="64" t="str">
        <f t="shared" si="5"/>
        <v/>
      </c>
      <c r="V13" s="147">
        <f t="shared" si="6"/>
        <v>0</v>
      </c>
      <c r="W13" s="2" t="s">
        <v>40</v>
      </c>
      <c r="X13" s="2" t="s">
        <v>6</v>
      </c>
      <c r="AA13" s="88" t="str">
        <f t="shared" si="7"/>
        <v/>
      </c>
      <c r="AB13" s="88" t="str">
        <f t="shared" si="8"/>
        <v/>
      </c>
      <c r="AC13" s="88" t="str">
        <f t="shared" si="9"/>
        <v/>
      </c>
      <c r="AD13" s="88" t="str">
        <f t="shared" si="10"/>
        <v/>
      </c>
      <c r="AE13" s="88" t="str">
        <f t="shared" si="11"/>
        <v/>
      </c>
      <c r="AF13" s="88" t="str">
        <f t="shared" si="12"/>
        <v/>
      </c>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row>
    <row r="14" spans="1:134">
      <c r="A14" s="217" t="str">
        <f t="shared" si="0"/>
        <v/>
      </c>
      <c r="B14" s="74"/>
      <c r="C14" s="74"/>
      <c r="D14" s="41"/>
      <c r="E14" s="41"/>
      <c r="F14" s="210"/>
      <c r="G14" s="142"/>
      <c r="H14" s="42"/>
      <c r="I14" s="43"/>
      <c r="J14" s="44" t="str">
        <f t="shared" si="1"/>
        <v/>
      </c>
      <c r="K14" s="45"/>
      <c r="L14" s="46"/>
      <c r="M14" s="62" t="str">
        <f t="shared" si="2"/>
        <v/>
      </c>
      <c r="N14" s="47"/>
      <c r="O14" s="48"/>
      <c r="P14" s="70" t="str">
        <f t="shared" si="3"/>
        <v/>
      </c>
      <c r="Q14" s="45"/>
      <c r="R14" s="92"/>
      <c r="S14" s="86"/>
      <c r="T14" s="64" t="str">
        <f t="shared" si="4"/>
        <v/>
      </c>
      <c r="U14" s="64" t="str">
        <f t="shared" si="5"/>
        <v/>
      </c>
      <c r="V14" s="147">
        <f t="shared" si="6"/>
        <v>0</v>
      </c>
      <c r="W14" s="2" t="s">
        <v>337</v>
      </c>
      <c r="X14" s="2" t="s">
        <v>338</v>
      </c>
      <c r="AA14" s="88" t="str">
        <f t="shared" si="7"/>
        <v/>
      </c>
      <c r="AB14" s="88" t="str">
        <f t="shared" si="8"/>
        <v/>
      </c>
      <c r="AC14" s="88" t="str">
        <f t="shared" si="9"/>
        <v/>
      </c>
      <c r="AD14" s="88" t="str">
        <f t="shared" si="10"/>
        <v/>
      </c>
      <c r="AE14" s="88" t="str">
        <f t="shared" si="11"/>
        <v/>
      </c>
      <c r="AF14" s="88" t="str">
        <f t="shared" si="12"/>
        <v/>
      </c>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row>
    <row r="15" spans="1:134">
      <c r="A15" s="218" t="str">
        <f t="shared" si="0"/>
        <v/>
      </c>
      <c r="B15" s="75"/>
      <c r="C15" s="75"/>
      <c r="D15" s="49"/>
      <c r="E15" s="50"/>
      <c r="F15" s="211"/>
      <c r="G15" s="143"/>
      <c r="H15" s="51"/>
      <c r="I15" s="56"/>
      <c r="J15" s="52" t="str">
        <f t="shared" si="1"/>
        <v/>
      </c>
      <c r="K15" s="53"/>
      <c r="L15" s="54"/>
      <c r="M15" s="63" t="str">
        <f t="shared" si="2"/>
        <v/>
      </c>
      <c r="N15" s="55"/>
      <c r="O15" s="56"/>
      <c r="P15" s="71" t="str">
        <f t="shared" si="3"/>
        <v/>
      </c>
      <c r="Q15" s="53"/>
      <c r="R15" s="93"/>
      <c r="S15" s="87"/>
      <c r="T15" s="64" t="str">
        <f t="shared" si="4"/>
        <v/>
      </c>
      <c r="U15" s="64" t="str">
        <f t="shared" si="5"/>
        <v/>
      </c>
      <c r="V15" s="147">
        <f t="shared" si="6"/>
        <v>0</v>
      </c>
      <c r="W15" s="2" t="s">
        <v>310</v>
      </c>
      <c r="X15" s="2" t="s">
        <v>7</v>
      </c>
      <c r="AA15" s="88" t="str">
        <f t="shared" si="7"/>
        <v/>
      </c>
      <c r="AB15" s="88" t="str">
        <f t="shared" si="8"/>
        <v/>
      </c>
      <c r="AC15" s="88" t="str">
        <f t="shared" si="9"/>
        <v/>
      </c>
      <c r="AD15" s="88" t="str">
        <f t="shared" si="10"/>
        <v/>
      </c>
      <c r="AE15" s="88" t="str">
        <f t="shared" si="11"/>
        <v/>
      </c>
      <c r="AF15" s="88" t="str">
        <f t="shared" si="12"/>
        <v/>
      </c>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row>
    <row r="16" spans="1:134">
      <c r="A16" s="216" t="str">
        <f t="shared" si="0"/>
        <v/>
      </c>
      <c r="B16" s="76"/>
      <c r="C16" s="76"/>
      <c r="D16" s="57"/>
      <c r="E16" s="33"/>
      <c r="F16" s="209"/>
      <c r="G16" s="141"/>
      <c r="H16" s="34"/>
      <c r="I16" s="40"/>
      <c r="J16" s="36" t="str">
        <f t="shared" si="1"/>
        <v/>
      </c>
      <c r="K16" s="37"/>
      <c r="L16" s="38"/>
      <c r="M16" s="61" t="str">
        <f t="shared" si="2"/>
        <v/>
      </c>
      <c r="N16" s="39"/>
      <c r="O16" s="40"/>
      <c r="P16" s="69" t="str">
        <f t="shared" si="3"/>
        <v/>
      </c>
      <c r="Q16" s="37"/>
      <c r="R16" s="91"/>
      <c r="S16" s="85"/>
      <c r="T16" s="64" t="str">
        <f t="shared" si="4"/>
        <v/>
      </c>
      <c r="U16" s="64" t="str">
        <f t="shared" si="5"/>
        <v/>
      </c>
      <c r="V16" s="147">
        <f t="shared" si="6"/>
        <v>0</v>
      </c>
      <c r="W16" s="2" t="s">
        <v>311</v>
      </c>
      <c r="X16" s="2" t="s">
        <v>8</v>
      </c>
      <c r="AA16" s="88" t="str">
        <f t="shared" si="7"/>
        <v/>
      </c>
      <c r="AB16" s="88" t="str">
        <f t="shared" si="8"/>
        <v/>
      </c>
      <c r="AC16" s="88" t="str">
        <f t="shared" si="9"/>
        <v/>
      </c>
      <c r="AD16" s="88" t="str">
        <f t="shared" si="10"/>
        <v/>
      </c>
      <c r="AE16" s="88" t="str">
        <f t="shared" si="11"/>
        <v/>
      </c>
      <c r="AF16" s="88" t="str">
        <f t="shared" si="12"/>
        <v/>
      </c>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row>
    <row r="17" spans="1:134">
      <c r="A17" s="216" t="str">
        <f t="shared" si="0"/>
        <v/>
      </c>
      <c r="B17" s="76"/>
      <c r="C17" s="76"/>
      <c r="D17" s="57"/>
      <c r="E17" s="33"/>
      <c r="F17" s="209"/>
      <c r="G17" s="141"/>
      <c r="H17" s="34"/>
      <c r="I17" s="40"/>
      <c r="J17" s="36" t="str">
        <f t="shared" si="1"/>
        <v/>
      </c>
      <c r="K17" s="37"/>
      <c r="L17" s="38"/>
      <c r="M17" s="61" t="str">
        <f t="shared" si="2"/>
        <v/>
      </c>
      <c r="N17" s="39"/>
      <c r="O17" s="40"/>
      <c r="P17" s="69" t="str">
        <f t="shared" si="3"/>
        <v/>
      </c>
      <c r="Q17" s="37"/>
      <c r="R17" s="91"/>
      <c r="S17" s="85"/>
      <c r="T17" s="64" t="str">
        <f t="shared" si="4"/>
        <v/>
      </c>
      <c r="U17" s="64" t="str">
        <f t="shared" si="5"/>
        <v/>
      </c>
      <c r="V17" s="147">
        <f t="shared" si="6"/>
        <v>0</v>
      </c>
      <c r="W17" s="174" t="s">
        <v>312</v>
      </c>
      <c r="X17" s="174" t="s">
        <v>308</v>
      </c>
      <c r="Y17" s="175" t="s">
        <v>395</v>
      </c>
      <c r="Z17" s="175"/>
      <c r="AA17" s="88" t="str">
        <f t="shared" si="7"/>
        <v/>
      </c>
      <c r="AB17" s="88" t="str">
        <f t="shared" si="8"/>
        <v/>
      </c>
      <c r="AC17" s="88" t="str">
        <f t="shared" si="9"/>
        <v/>
      </c>
      <c r="AD17" s="88" t="str">
        <f t="shared" si="10"/>
        <v/>
      </c>
      <c r="AE17" s="88" t="str">
        <f t="shared" si="11"/>
        <v/>
      </c>
      <c r="AF17" s="88" t="str">
        <f t="shared" si="12"/>
        <v/>
      </c>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row>
    <row r="18" spans="1:134">
      <c r="A18" s="216" t="str">
        <f t="shared" si="0"/>
        <v/>
      </c>
      <c r="B18" s="76"/>
      <c r="C18" s="76"/>
      <c r="D18" s="57"/>
      <c r="E18" s="33"/>
      <c r="F18" s="209"/>
      <c r="G18" s="141"/>
      <c r="H18" s="34"/>
      <c r="I18" s="40"/>
      <c r="J18" s="36" t="str">
        <f t="shared" si="1"/>
        <v/>
      </c>
      <c r="K18" s="37"/>
      <c r="L18" s="38"/>
      <c r="M18" s="61" t="str">
        <f t="shared" si="2"/>
        <v/>
      </c>
      <c r="N18" s="39"/>
      <c r="O18" s="40"/>
      <c r="P18" s="69" t="str">
        <f t="shared" si="3"/>
        <v/>
      </c>
      <c r="Q18" s="37"/>
      <c r="R18" s="91"/>
      <c r="S18" s="85"/>
      <c r="T18" s="64" t="str">
        <f t="shared" si="4"/>
        <v/>
      </c>
      <c r="U18" s="64" t="str">
        <f t="shared" si="5"/>
        <v/>
      </c>
      <c r="V18" s="147">
        <f t="shared" si="6"/>
        <v>0</v>
      </c>
      <c r="W18" s="174" t="s">
        <v>313</v>
      </c>
      <c r="X18" s="174" t="s">
        <v>309</v>
      </c>
      <c r="Y18" s="175" t="s">
        <v>395</v>
      </c>
      <c r="Z18" s="175"/>
      <c r="AA18" s="88" t="str">
        <f t="shared" si="7"/>
        <v/>
      </c>
      <c r="AB18" s="88" t="str">
        <f t="shared" si="8"/>
        <v/>
      </c>
      <c r="AC18" s="88" t="str">
        <f t="shared" si="9"/>
        <v/>
      </c>
      <c r="AD18" s="88" t="str">
        <f t="shared" si="10"/>
        <v/>
      </c>
      <c r="AE18" s="88" t="str">
        <f t="shared" si="11"/>
        <v/>
      </c>
      <c r="AF18" s="88" t="str">
        <f t="shared" si="12"/>
        <v/>
      </c>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row>
    <row r="19" spans="1:134">
      <c r="A19" s="219" t="str">
        <f t="shared" si="0"/>
        <v/>
      </c>
      <c r="B19" s="77"/>
      <c r="C19" s="77"/>
      <c r="D19" s="58"/>
      <c r="E19" s="41"/>
      <c r="F19" s="210"/>
      <c r="G19" s="144"/>
      <c r="H19" s="42"/>
      <c r="I19" s="48"/>
      <c r="J19" s="44" t="str">
        <f t="shared" si="1"/>
        <v/>
      </c>
      <c r="K19" s="45"/>
      <c r="L19" s="46"/>
      <c r="M19" s="62" t="str">
        <f t="shared" si="2"/>
        <v/>
      </c>
      <c r="N19" s="47"/>
      <c r="O19" s="48"/>
      <c r="P19" s="70" t="str">
        <f t="shared" si="3"/>
        <v/>
      </c>
      <c r="Q19" s="45"/>
      <c r="R19" s="92"/>
      <c r="S19" s="86"/>
      <c r="T19" s="64" t="str">
        <f t="shared" si="4"/>
        <v/>
      </c>
      <c r="U19" s="64" t="str">
        <f t="shared" si="5"/>
        <v/>
      </c>
      <c r="V19" s="147">
        <f t="shared" si="6"/>
        <v>0</v>
      </c>
      <c r="W19" s="2" t="s">
        <v>314</v>
      </c>
      <c r="X19" s="2" t="s">
        <v>9</v>
      </c>
      <c r="AA19" s="88" t="str">
        <f t="shared" si="7"/>
        <v/>
      </c>
      <c r="AB19" s="88" t="str">
        <f t="shared" si="8"/>
        <v/>
      </c>
      <c r="AC19" s="88" t="str">
        <f t="shared" si="9"/>
        <v/>
      </c>
      <c r="AD19" s="88" t="str">
        <f t="shared" si="10"/>
        <v/>
      </c>
      <c r="AE19" s="88" t="str">
        <f t="shared" si="11"/>
        <v/>
      </c>
      <c r="AF19" s="88" t="str">
        <f t="shared" si="12"/>
        <v/>
      </c>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row>
    <row r="20" spans="1:134">
      <c r="A20" s="220" t="str">
        <f t="shared" si="0"/>
        <v/>
      </c>
      <c r="B20" s="75"/>
      <c r="C20" s="75"/>
      <c r="D20" s="49"/>
      <c r="E20" s="50"/>
      <c r="F20" s="211"/>
      <c r="G20" s="145"/>
      <c r="H20" s="51"/>
      <c r="I20" s="56"/>
      <c r="J20" s="52" t="str">
        <f t="shared" si="1"/>
        <v/>
      </c>
      <c r="K20" s="53"/>
      <c r="L20" s="54"/>
      <c r="M20" s="63" t="str">
        <f t="shared" si="2"/>
        <v/>
      </c>
      <c r="N20" s="55"/>
      <c r="O20" s="56"/>
      <c r="P20" s="71" t="str">
        <f t="shared" si="3"/>
        <v/>
      </c>
      <c r="Q20" s="53"/>
      <c r="R20" s="93"/>
      <c r="S20" s="87"/>
      <c r="T20" s="64" t="str">
        <f t="shared" si="4"/>
        <v/>
      </c>
      <c r="U20" s="64" t="str">
        <f t="shared" si="5"/>
        <v/>
      </c>
      <c r="V20" s="147">
        <f t="shared" si="6"/>
        <v>0</v>
      </c>
      <c r="W20" s="2" t="s">
        <v>315</v>
      </c>
      <c r="X20" s="2" t="s">
        <v>10</v>
      </c>
      <c r="AA20" s="88" t="str">
        <f t="shared" si="7"/>
        <v/>
      </c>
      <c r="AB20" s="88" t="str">
        <f t="shared" si="8"/>
        <v/>
      </c>
      <c r="AC20" s="88" t="str">
        <f t="shared" si="9"/>
        <v/>
      </c>
      <c r="AD20" s="88" t="str">
        <f t="shared" si="10"/>
        <v/>
      </c>
      <c r="AE20" s="88" t="str">
        <f t="shared" si="11"/>
        <v/>
      </c>
      <c r="AF20" s="88" t="str">
        <f t="shared" si="12"/>
        <v/>
      </c>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row>
    <row r="21" spans="1:134">
      <c r="A21" s="216" t="str">
        <f t="shared" si="0"/>
        <v/>
      </c>
      <c r="B21" s="76"/>
      <c r="C21" s="76"/>
      <c r="D21" s="57"/>
      <c r="E21" s="33"/>
      <c r="F21" s="209"/>
      <c r="G21" s="141"/>
      <c r="H21" s="34"/>
      <c r="I21" s="35"/>
      <c r="J21" s="36" t="str">
        <f t="shared" si="1"/>
        <v/>
      </c>
      <c r="K21" s="37"/>
      <c r="L21" s="38"/>
      <c r="M21" s="61" t="str">
        <f t="shared" si="2"/>
        <v/>
      </c>
      <c r="N21" s="39"/>
      <c r="O21" s="40"/>
      <c r="P21" s="69" t="str">
        <f t="shared" si="3"/>
        <v/>
      </c>
      <c r="Q21" s="37"/>
      <c r="R21" s="91"/>
      <c r="S21" s="85"/>
      <c r="T21" s="64" t="str">
        <f t="shared" si="4"/>
        <v/>
      </c>
      <c r="U21" s="64" t="str">
        <f t="shared" si="5"/>
        <v/>
      </c>
      <c r="V21" s="147">
        <f t="shared" si="6"/>
        <v>0</v>
      </c>
      <c r="W21" s="2" t="s">
        <v>316</v>
      </c>
      <c r="X21" s="2" t="s">
        <v>11</v>
      </c>
      <c r="AA21" s="88" t="str">
        <f t="shared" si="7"/>
        <v/>
      </c>
      <c r="AB21" s="88" t="str">
        <f t="shared" si="8"/>
        <v/>
      </c>
      <c r="AC21" s="88" t="str">
        <f t="shared" si="9"/>
        <v/>
      </c>
      <c r="AD21" s="88" t="str">
        <f t="shared" si="10"/>
        <v/>
      </c>
      <c r="AE21" s="88" t="str">
        <f t="shared" si="11"/>
        <v/>
      </c>
      <c r="AF21" s="88" t="str">
        <f t="shared" si="12"/>
        <v/>
      </c>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row>
    <row r="22" spans="1:134">
      <c r="A22" s="216" t="str">
        <f t="shared" si="0"/>
        <v/>
      </c>
      <c r="B22" s="76"/>
      <c r="C22" s="76"/>
      <c r="D22" s="57"/>
      <c r="E22" s="33"/>
      <c r="F22" s="209"/>
      <c r="G22" s="141"/>
      <c r="H22" s="34"/>
      <c r="I22" s="35"/>
      <c r="J22" s="36" t="str">
        <f t="shared" si="1"/>
        <v/>
      </c>
      <c r="K22" s="37"/>
      <c r="L22" s="38"/>
      <c r="M22" s="61" t="str">
        <f t="shared" si="2"/>
        <v/>
      </c>
      <c r="N22" s="39"/>
      <c r="O22" s="40"/>
      <c r="P22" s="69" t="str">
        <f t="shared" si="3"/>
        <v/>
      </c>
      <c r="Q22" s="37"/>
      <c r="R22" s="91"/>
      <c r="S22" s="85"/>
      <c r="T22" s="64" t="str">
        <f t="shared" si="4"/>
        <v/>
      </c>
      <c r="U22" s="64" t="str">
        <f t="shared" si="5"/>
        <v/>
      </c>
      <c r="V22" s="147">
        <f t="shared" si="6"/>
        <v>0</v>
      </c>
      <c r="W22" s="2" t="s">
        <v>317</v>
      </c>
      <c r="X22" s="2" t="s">
        <v>13</v>
      </c>
      <c r="AA22" s="88" t="str">
        <f t="shared" si="7"/>
        <v/>
      </c>
      <c r="AB22" s="88" t="str">
        <f t="shared" si="8"/>
        <v/>
      </c>
      <c r="AC22" s="88" t="str">
        <f t="shared" si="9"/>
        <v/>
      </c>
      <c r="AD22" s="88" t="str">
        <f t="shared" si="10"/>
        <v/>
      </c>
      <c r="AE22" s="88" t="str">
        <f t="shared" si="11"/>
        <v/>
      </c>
      <c r="AF22" s="88" t="str">
        <f t="shared" si="12"/>
        <v/>
      </c>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row>
    <row r="23" spans="1:134">
      <c r="A23" s="216" t="str">
        <f t="shared" si="0"/>
        <v/>
      </c>
      <c r="B23" s="76"/>
      <c r="C23" s="76"/>
      <c r="D23" s="33"/>
      <c r="E23" s="33"/>
      <c r="F23" s="209"/>
      <c r="G23" s="141"/>
      <c r="H23" s="34"/>
      <c r="I23" s="40"/>
      <c r="J23" s="36" t="str">
        <f t="shared" si="1"/>
        <v/>
      </c>
      <c r="K23" s="37"/>
      <c r="L23" s="38"/>
      <c r="M23" s="61" t="str">
        <f t="shared" si="2"/>
        <v/>
      </c>
      <c r="N23" s="39"/>
      <c r="O23" s="40"/>
      <c r="P23" s="69" t="str">
        <f t="shared" si="3"/>
        <v/>
      </c>
      <c r="Q23" s="37"/>
      <c r="R23" s="91"/>
      <c r="S23" s="85"/>
      <c r="T23" s="64" t="str">
        <f t="shared" si="4"/>
        <v/>
      </c>
      <c r="U23" s="64" t="str">
        <f t="shared" si="5"/>
        <v/>
      </c>
      <c r="V23" s="147">
        <f t="shared" si="6"/>
        <v>0</v>
      </c>
      <c r="W23" s="2" t="s">
        <v>340</v>
      </c>
      <c r="X23" s="2" t="s">
        <v>281</v>
      </c>
      <c r="AA23" s="88" t="str">
        <f t="shared" si="7"/>
        <v/>
      </c>
      <c r="AB23" s="88" t="str">
        <f t="shared" si="8"/>
        <v/>
      </c>
      <c r="AC23" s="88" t="str">
        <f t="shared" si="9"/>
        <v/>
      </c>
      <c r="AD23" s="88" t="str">
        <f t="shared" si="10"/>
        <v/>
      </c>
      <c r="AE23" s="88" t="str">
        <f t="shared" si="11"/>
        <v/>
      </c>
      <c r="AF23" s="88" t="str">
        <f t="shared" si="12"/>
        <v/>
      </c>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row>
    <row r="24" spans="1:134">
      <c r="A24" s="217" t="str">
        <f t="shared" si="0"/>
        <v/>
      </c>
      <c r="B24" s="77"/>
      <c r="C24" s="77"/>
      <c r="D24" s="41"/>
      <c r="E24" s="41"/>
      <c r="F24" s="210"/>
      <c r="G24" s="142"/>
      <c r="H24" s="42"/>
      <c r="I24" s="48"/>
      <c r="J24" s="44" t="str">
        <f t="shared" si="1"/>
        <v/>
      </c>
      <c r="K24" s="45"/>
      <c r="L24" s="46"/>
      <c r="M24" s="62" t="str">
        <f t="shared" si="2"/>
        <v/>
      </c>
      <c r="N24" s="47"/>
      <c r="O24" s="48"/>
      <c r="P24" s="70" t="str">
        <f t="shared" si="3"/>
        <v/>
      </c>
      <c r="Q24" s="45"/>
      <c r="R24" s="92"/>
      <c r="S24" s="86"/>
      <c r="T24" s="64" t="str">
        <f t="shared" si="4"/>
        <v/>
      </c>
      <c r="U24" s="64" t="str">
        <f t="shared" si="5"/>
        <v/>
      </c>
      <c r="V24" s="147">
        <f t="shared" si="6"/>
        <v>0</v>
      </c>
      <c r="W24" s="2" t="s">
        <v>318</v>
      </c>
      <c r="X24" s="11" t="s">
        <v>319</v>
      </c>
      <c r="AA24" s="88" t="str">
        <f t="shared" si="7"/>
        <v/>
      </c>
      <c r="AB24" s="88" t="str">
        <f t="shared" si="8"/>
        <v/>
      </c>
      <c r="AC24" s="88" t="str">
        <f t="shared" si="9"/>
        <v/>
      </c>
      <c r="AD24" s="88" t="str">
        <f t="shared" si="10"/>
        <v/>
      </c>
      <c r="AE24" s="88" t="str">
        <f t="shared" si="11"/>
        <v/>
      </c>
      <c r="AF24" s="88" t="str">
        <f t="shared" si="12"/>
        <v/>
      </c>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row>
    <row r="25" spans="1:134">
      <c r="A25" s="218" t="str">
        <f t="shared" si="0"/>
        <v/>
      </c>
      <c r="B25" s="75"/>
      <c r="C25" s="75"/>
      <c r="D25" s="49"/>
      <c r="E25" s="50"/>
      <c r="F25" s="211"/>
      <c r="G25" s="143"/>
      <c r="H25" s="51"/>
      <c r="I25" s="56"/>
      <c r="J25" s="52" t="str">
        <f t="shared" si="1"/>
        <v/>
      </c>
      <c r="K25" s="53"/>
      <c r="L25" s="54"/>
      <c r="M25" s="63" t="str">
        <f t="shared" si="2"/>
        <v/>
      </c>
      <c r="N25" s="55"/>
      <c r="O25" s="56"/>
      <c r="P25" s="71" t="str">
        <f t="shared" si="3"/>
        <v/>
      </c>
      <c r="Q25" s="53"/>
      <c r="R25" s="93"/>
      <c r="S25" s="87"/>
      <c r="T25" s="64" t="str">
        <f t="shared" si="4"/>
        <v/>
      </c>
      <c r="U25" s="64" t="str">
        <f t="shared" si="5"/>
        <v/>
      </c>
      <c r="V25" s="147">
        <f t="shared" si="6"/>
        <v>0</v>
      </c>
      <c r="W25" s="2" t="s">
        <v>320</v>
      </c>
      <c r="X25" s="2" t="s">
        <v>14</v>
      </c>
      <c r="AA25" s="88" t="str">
        <f t="shared" si="7"/>
        <v/>
      </c>
      <c r="AB25" s="88" t="str">
        <f t="shared" si="8"/>
        <v/>
      </c>
      <c r="AC25" s="88" t="str">
        <f t="shared" si="9"/>
        <v/>
      </c>
      <c r="AD25" s="88" t="str">
        <f t="shared" si="10"/>
        <v/>
      </c>
      <c r="AE25" s="88" t="str">
        <f t="shared" si="11"/>
        <v/>
      </c>
      <c r="AF25" s="88" t="str">
        <f t="shared" si="12"/>
        <v/>
      </c>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row>
    <row r="26" spans="1:134">
      <c r="A26" s="216" t="str">
        <f t="shared" si="0"/>
        <v/>
      </c>
      <c r="B26" s="76"/>
      <c r="C26" s="76"/>
      <c r="D26" s="57"/>
      <c r="E26" s="33"/>
      <c r="F26" s="209"/>
      <c r="G26" s="141"/>
      <c r="H26" s="34"/>
      <c r="I26" s="40"/>
      <c r="J26" s="36" t="str">
        <f t="shared" si="1"/>
        <v/>
      </c>
      <c r="K26" s="37"/>
      <c r="L26" s="38"/>
      <c r="M26" s="61" t="str">
        <f t="shared" si="2"/>
        <v/>
      </c>
      <c r="N26" s="39"/>
      <c r="O26" s="40"/>
      <c r="P26" s="69" t="str">
        <f t="shared" si="3"/>
        <v/>
      </c>
      <c r="Q26" s="37"/>
      <c r="R26" s="91"/>
      <c r="S26" s="85"/>
      <c r="T26" s="64" t="str">
        <f t="shared" si="4"/>
        <v/>
      </c>
      <c r="U26" s="64" t="str">
        <f t="shared" si="5"/>
        <v/>
      </c>
      <c r="V26" s="147">
        <f t="shared" si="6"/>
        <v>0</v>
      </c>
      <c r="W26" s="2" t="s">
        <v>341</v>
      </c>
      <c r="X26" s="2" t="s">
        <v>280</v>
      </c>
      <c r="AA26" s="88" t="str">
        <f t="shared" si="7"/>
        <v/>
      </c>
      <c r="AB26" s="88" t="str">
        <f t="shared" si="8"/>
        <v/>
      </c>
      <c r="AC26" s="88" t="str">
        <f t="shared" si="9"/>
        <v/>
      </c>
      <c r="AD26" s="88" t="str">
        <f t="shared" si="10"/>
        <v/>
      </c>
      <c r="AE26" s="88" t="str">
        <f t="shared" si="11"/>
        <v/>
      </c>
      <c r="AF26" s="88" t="str">
        <f t="shared" si="12"/>
        <v/>
      </c>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row>
    <row r="27" spans="1:134">
      <c r="A27" s="216" t="str">
        <f t="shared" si="0"/>
        <v/>
      </c>
      <c r="B27" s="76"/>
      <c r="C27" s="76"/>
      <c r="D27" s="57"/>
      <c r="E27" s="33"/>
      <c r="F27" s="209"/>
      <c r="G27" s="141"/>
      <c r="H27" s="34"/>
      <c r="I27" s="40"/>
      <c r="J27" s="36" t="str">
        <f t="shared" si="1"/>
        <v/>
      </c>
      <c r="K27" s="37"/>
      <c r="L27" s="38"/>
      <c r="M27" s="61" t="str">
        <f t="shared" si="2"/>
        <v/>
      </c>
      <c r="N27" s="39"/>
      <c r="O27" s="40"/>
      <c r="P27" s="69" t="str">
        <f t="shared" si="3"/>
        <v/>
      </c>
      <c r="Q27" s="37"/>
      <c r="R27" s="91"/>
      <c r="S27" s="85"/>
      <c r="T27" s="64" t="str">
        <f t="shared" si="4"/>
        <v/>
      </c>
      <c r="U27" s="64" t="str">
        <f t="shared" si="5"/>
        <v/>
      </c>
      <c r="V27" s="147">
        <f t="shared" si="6"/>
        <v>0</v>
      </c>
      <c r="W27" s="2" t="s">
        <v>321</v>
      </c>
      <c r="X27" s="11" t="s">
        <v>322</v>
      </c>
      <c r="AA27" s="88" t="str">
        <f t="shared" si="7"/>
        <v/>
      </c>
      <c r="AB27" s="88" t="str">
        <f t="shared" si="8"/>
        <v/>
      </c>
      <c r="AC27" s="88" t="str">
        <f t="shared" si="9"/>
        <v/>
      </c>
      <c r="AD27" s="88" t="str">
        <f t="shared" si="10"/>
        <v/>
      </c>
      <c r="AE27" s="88" t="str">
        <f t="shared" si="11"/>
        <v/>
      </c>
      <c r="AF27" s="88" t="str">
        <f t="shared" si="12"/>
        <v/>
      </c>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row>
    <row r="28" spans="1:134">
      <c r="A28" s="216" t="str">
        <f t="shared" si="0"/>
        <v/>
      </c>
      <c r="B28" s="76"/>
      <c r="C28" s="76"/>
      <c r="D28" s="57"/>
      <c r="E28" s="33"/>
      <c r="F28" s="209"/>
      <c r="G28" s="141"/>
      <c r="H28" s="34"/>
      <c r="I28" s="40"/>
      <c r="J28" s="36" t="str">
        <f t="shared" si="1"/>
        <v/>
      </c>
      <c r="K28" s="37"/>
      <c r="L28" s="38"/>
      <c r="M28" s="61" t="str">
        <f t="shared" si="2"/>
        <v/>
      </c>
      <c r="N28" s="39"/>
      <c r="O28" s="40"/>
      <c r="P28" s="69" t="str">
        <f t="shared" si="3"/>
        <v/>
      </c>
      <c r="Q28" s="37"/>
      <c r="R28" s="91"/>
      <c r="S28" s="85"/>
      <c r="T28" s="64" t="str">
        <f t="shared" si="4"/>
        <v/>
      </c>
      <c r="U28" s="64" t="str">
        <f t="shared" si="5"/>
        <v/>
      </c>
      <c r="V28" s="147">
        <f t="shared" si="6"/>
        <v>0</v>
      </c>
      <c r="W28" s="2" t="s">
        <v>323</v>
      </c>
      <c r="X28" s="2" t="s">
        <v>18</v>
      </c>
      <c r="AA28" s="88" t="str">
        <f t="shared" si="7"/>
        <v/>
      </c>
      <c r="AB28" s="88" t="str">
        <f t="shared" si="8"/>
        <v/>
      </c>
      <c r="AC28" s="88" t="str">
        <f t="shared" si="9"/>
        <v/>
      </c>
      <c r="AD28" s="88" t="str">
        <f t="shared" si="10"/>
        <v/>
      </c>
      <c r="AE28" s="88" t="str">
        <f t="shared" si="11"/>
        <v/>
      </c>
      <c r="AF28" s="88" t="str">
        <f t="shared" si="12"/>
        <v/>
      </c>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row>
    <row r="29" spans="1:134">
      <c r="A29" s="219" t="str">
        <f t="shared" si="0"/>
        <v/>
      </c>
      <c r="B29" s="77"/>
      <c r="C29" s="77"/>
      <c r="D29" s="58"/>
      <c r="E29" s="41"/>
      <c r="F29" s="210"/>
      <c r="G29" s="144"/>
      <c r="H29" s="42"/>
      <c r="I29" s="48"/>
      <c r="J29" s="44" t="str">
        <f t="shared" si="1"/>
        <v/>
      </c>
      <c r="K29" s="45"/>
      <c r="L29" s="46"/>
      <c r="M29" s="62" t="str">
        <f t="shared" si="2"/>
        <v/>
      </c>
      <c r="N29" s="47"/>
      <c r="O29" s="48"/>
      <c r="P29" s="70" t="str">
        <f t="shared" si="3"/>
        <v/>
      </c>
      <c r="Q29" s="45"/>
      <c r="R29" s="92"/>
      <c r="S29" s="86"/>
      <c r="T29" s="64" t="str">
        <f t="shared" si="4"/>
        <v/>
      </c>
      <c r="U29" s="64" t="str">
        <f t="shared" si="5"/>
        <v/>
      </c>
      <c r="V29" s="147">
        <f t="shared" si="6"/>
        <v>0</v>
      </c>
      <c r="W29" s="2" t="s">
        <v>324</v>
      </c>
      <c r="X29" s="2" t="s">
        <v>20</v>
      </c>
      <c r="AA29" s="88" t="str">
        <f t="shared" si="7"/>
        <v/>
      </c>
      <c r="AB29" s="88" t="str">
        <f t="shared" si="8"/>
        <v/>
      </c>
      <c r="AC29" s="88" t="str">
        <f t="shared" si="9"/>
        <v/>
      </c>
      <c r="AD29" s="88" t="str">
        <f t="shared" si="10"/>
        <v/>
      </c>
      <c r="AE29" s="88" t="str">
        <f t="shared" si="11"/>
        <v/>
      </c>
      <c r="AF29" s="88" t="str">
        <f t="shared" si="12"/>
        <v/>
      </c>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row>
    <row r="30" spans="1:134">
      <c r="A30" s="220" t="str">
        <f t="shared" si="0"/>
        <v/>
      </c>
      <c r="B30" s="75"/>
      <c r="C30" s="75"/>
      <c r="D30" s="49"/>
      <c r="E30" s="50"/>
      <c r="F30" s="211"/>
      <c r="G30" s="145"/>
      <c r="H30" s="51"/>
      <c r="I30" s="56"/>
      <c r="J30" s="52" t="str">
        <f t="shared" si="1"/>
        <v/>
      </c>
      <c r="K30" s="53"/>
      <c r="L30" s="54"/>
      <c r="M30" s="63" t="str">
        <f t="shared" si="2"/>
        <v/>
      </c>
      <c r="N30" s="55"/>
      <c r="O30" s="56"/>
      <c r="P30" s="71" t="str">
        <f t="shared" si="3"/>
        <v/>
      </c>
      <c r="Q30" s="53"/>
      <c r="R30" s="94"/>
      <c r="S30" s="95"/>
      <c r="T30" s="64" t="str">
        <f t="shared" si="4"/>
        <v/>
      </c>
      <c r="U30" s="64" t="str">
        <f t="shared" si="5"/>
        <v/>
      </c>
      <c r="V30" s="147">
        <f t="shared" si="6"/>
        <v>0</v>
      </c>
      <c r="W30" s="2" t="s">
        <v>325</v>
      </c>
      <c r="X30" s="2" t="s">
        <v>278</v>
      </c>
      <c r="AA30" s="88" t="str">
        <f t="shared" si="7"/>
        <v/>
      </c>
      <c r="AB30" s="88" t="str">
        <f t="shared" si="8"/>
        <v/>
      </c>
      <c r="AC30" s="88" t="str">
        <f t="shared" si="9"/>
        <v/>
      </c>
      <c r="AD30" s="88" t="str">
        <f t="shared" si="10"/>
        <v/>
      </c>
      <c r="AE30" s="88" t="str">
        <f t="shared" si="11"/>
        <v/>
      </c>
      <c r="AF30" s="88" t="str">
        <f t="shared" si="12"/>
        <v/>
      </c>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row>
    <row r="31" spans="1:134">
      <c r="A31" s="216" t="str">
        <f t="shared" si="0"/>
        <v/>
      </c>
      <c r="B31" s="76"/>
      <c r="C31" s="76"/>
      <c r="D31" s="57"/>
      <c r="E31" s="33"/>
      <c r="F31" s="209"/>
      <c r="G31" s="141"/>
      <c r="H31" s="34"/>
      <c r="I31" s="40"/>
      <c r="J31" s="36" t="str">
        <f t="shared" si="1"/>
        <v/>
      </c>
      <c r="K31" s="37"/>
      <c r="L31" s="38"/>
      <c r="M31" s="61" t="str">
        <f t="shared" si="2"/>
        <v/>
      </c>
      <c r="N31" s="39"/>
      <c r="O31" s="40"/>
      <c r="P31" s="69" t="str">
        <f t="shared" si="3"/>
        <v/>
      </c>
      <c r="Q31" s="37"/>
      <c r="R31" s="96"/>
      <c r="S31" s="97"/>
      <c r="T31" s="64" t="str">
        <f t="shared" si="4"/>
        <v/>
      </c>
      <c r="U31" s="64" t="str">
        <f t="shared" si="5"/>
        <v/>
      </c>
      <c r="V31" s="147">
        <f t="shared" si="6"/>
        <v>0</v>
      </c>
      <c r="W31" s="2" t="s">
        <v>326</v>
      </c>
      <c r="X31" s="2" t="s">
        <v>21</v>
      </c>
      <c r="AA31" s="88" t="str">
        <f t="shared" si="7"/>
        <v/>
      </c>
      <c r="AB31" s="88" t="str">
        <f t="shared" si="8"/>
        <v/>
      </c>
      <c r="AC31" s="88" t="str">
        <f t="shared" si="9"/>
        <v/>
      </c>
      <c r="AD31" s="88" t="str">
        <f t="shared" si="10"/>
        <v/>
      </c>
      <c r="AE31" s="88" t="str">
        <f t="shared" si="11"/>
        <v/>
      </c>
      <c r="AF31" s="88" t="str">
        <f t="shared" si="12"/>
        <v/>
      </c>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row>
    <row r="32" spans="1:134">
      <c r="A32" s="216" t="str">
        <f t="shared" si="0"/>
        <v/>
      </c>
      <c r="B32" s="76"/>
      <c r="C32" s="76"/>
      <c r="D32" s="57"/>
      <c r="E32" s="33"/>
      <c r="F32" s="209"/>
      <c r="G32" s="141"/>
      <c r="H32" s="34"/>
      <c r="I32" s="40"/>
      <c r="J32" s="36" t="str">
        <f t="shared" si="1"/>
        <v/>
      </c>
      <c r="K32" s="37"/>
      <c r="L32" s="38"/>
      <c r="M32" s="61" t="str">
        <f t="shared" si="2"/>
        <v/>
      </c>
      <c r="N32" s="39"/>
      <c r="O32" s="40"/>
      <c r="P32" s="69" t="str">
        <f t="shared" si="3"/>
        <v/>
      </c>
      <c r="Q32" s="37"/>
      <c r="R32" s="96"/>
      <c r="S32" s="97"/>
      <c r="T32" s="64" t="str">
        <f t="shared" si="4"/>
        <v/>
      </c>
      <c r="U32" s="64" t="str">
        <f t="shared" si="5"/>
        <v/>
      </c>
      <c r="V32" s="147">
        <f t="shared" si="6"/>
        <v>0</v>
      </c>
      <c r="W32" s="2" t="s">
        <v>327</v>
      </c>
      <c r="X32" s="2" t="s">
        <v>30</v>
      </c>
      <c r="AA32" s="88" t="str">
        <f t="shared" si="7"/>
        <v/>
      </c>
      <c r="AB32" s="88" t="str">
        <f t="shared" si="8"/>
        <v/>
      </c>
      <c r="AC32" s="88" t="str">
        <f t="shared" si="9"/>
        <v/>
      </c>
      <c r="AD32" s="88" t="str">
        <f t="shared" si="10"/>
        <v/>
      </c>
      <c r="AE32" s="88" t="str">
        <f t="shared" si="11"/>
        <v/>
      </c>
      <c r="AF32" s="88" t="str">
        <f t="shared" si="12"/>
        <v/>
      </c>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row>
    <row r="33" spans="1:134">
      <c r="A33" s="216" t="str">
        <f t="shared" si="0"/>
        <v/>
      </c>
      <c r="B33" s="76"/>
      <c r="C33" s="76"/>
      <c r="D33" s="33"/>
      <c r="E33" s="33"/>
      <c r="F33" s="209"/>
      <c r="G33" s="141"/>
      <c r="H33" s="34"/>
      <c r="I33" s="40"/>
      <c r="J33" s="36" t="str">
        <f t="shared" si="1"/>
        <v/>
      </c>
      <c r="K33" s="37"/>
      <c r="L33" s="38"/>
      <c r="M33" s="61" t="str">
        <f t="shared" si="2"/>
        <v/>
      </c>
      <c r="N33" s="39"/>
      <c r="O33" s="40"/>
      <c r="P33" s="69" t="str">
        <f t="shared" si="3"/>
        <v/>
      </c>
      <c r="Q33" s="37"/>
      <c r="R33" s="96"/>
      <c r="S33" s="97"/>
      <c r="T33" s="64" t="str">
        <f t="shared" si="4"/>
        <v/>
      </c>
      <c r="U33" s="64" t="str">
        <f t="shared" si="5"/>
        <v/>
      </c>
      <c r="V33" s="147">
        <f t="shared" si="6"/>
        <v>0</v>
      </c>
      <c r="W33" s="2" t="s">
        <v>328</v>
      </c>
      <c r="X33" s="2" t="s">
        <v>351</v>
      </c>
      <c r="AA33" s="88" t="str">
        <f t="shared" si="7"/>
        <v/>
      </c>
      <c r="AB33" s="88" t="str">
        <f t="shared" si="8"/>
        <v/>
      </c>
      <c r="AC33" s="88" t="str">
        <f t="shared" si="9"/>
        <v/>
      </c>
      <c r="AD33" s="88" t="str">
        <f t="shared" si="10"/>
        <v/>
      </c>
      <c r="AE33" s="88" t="str">
        <f t="shared" si="11"/>
        <v/>
      </c>
      <c r="AF33" s="88" t="str">
        <f t="shared" si="12"/>
        <v/>
      </c>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row>
    <row r="34" spans="1:134">
      <c r="A34" s="217" t="str">
        <f t="shared" si="0"/>
        <v/>
      </c>
      <c r="B34" s="77"/>
      <c r="C34" s="77"/>
      <c r="D34" s="41"/>
      <c r="E34" s="41"/>
      <c r="F34" s="210"/>
      <c r="G34" s="142"/>
      <c r="H34" s="42"/>
      <c r="I34" s="48"/>
      <c r="J34" s="44" t="str">
        <f t="shared" si="1"/>
        <v/>
      </c>
      <c r="K34" s="45"/>
      <c r="L34" s="46"/>
      <c r="M34" s="62" t="str">
        <f t="shared" si="2"/>
        <v/>
      </c>
      <c r="N34" s="47"/>
      <c r="O34" s="48"/>
      <c r="P34" s="70" t="str">
        <f t="shared" si="3"/>
        <v/>
      </c>
      <c r="Q34" s="45"/>
      <c r="R34" s="98"/>
      <c r="S34" s="99"/>
      <c r="T34" s="64" t="str">
        <f t="shared" si="4"/>
        <v/>
      </c>
      <c r="U34" s="64" t="str">
        <f t="shared" si="5"/>
        <v/>
      </c>
      <c r="V34" s="147">
        <f t="shared" si="6"/>
        <v>0</v>
      </c>
      <c r="W34" s="2" t="s">
        <v>329</v>
      </c>
      <c r="X34" s="2" t="s">
        <v>352</v>
      </c>
      <c r="AA34" s="88" t="str">
        <f t="shared" si="7"/>
        <v/>
      </c>
      <c r="AB34" s="88" t="str">
        <f t="shared" si="8"/>
        <v/>
      </c>
      <c r="AC34" s="88" t="str">
        <f t="shared" si="9"/>
        <v/>
      </c>
      <c r="AD34" s="88" t="str">
        <f t="shared" si="10"/>
        <v/>
      </c>
      <c r="AE34" s="88" t="str">
        <f t="shared" si="11"/>
        <v/>
      </c>
      <c r="AF34" s="88" t="str">
        <f t="shared" si="12"/>
        <v/>
      </c>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row>
    <row r="35" spans="1:134">
      <c r="A35" s="218" t="str">
        <f t="shared" si="0"/>
        <v/>
      </c>
      <c r="B35" s="75"/>
      <c r="C35" s="75"/>
      <c r="D35" s="49"/>
      <c r="E35" s="50"/>
      <c r="F35" s="211"/>
      <c r="G35" s="143"/>
      <c r="H35" s="51"/>
      <c r="I35" s="56"/>
      <c r="J35" s="52" t="str">
        <f t="shared" si="1"/>
        <v/>
      </c>
      <c r="K35" s="53"/>
      <c r="L35" s="54"/>
      <c r="M35" s="63" t="str">
        <f t="shared" si="2"/>
        <v/>
      </c>
      <c r="N35" s="55"/>
      <c r="O35" s="56"/>
      <c r="P35" s="71" t="str">
        <f t="shared" si="3"/>
        <v/>
      </c>
      <c r="Q35" s="53"/>
      <c r="R35" s="94"/>
      <c r="S35" s="95"/>
      <c r="T35" s="64" t="str">
        <f t="shared" si="4"/>
        <v/>
      </c>
      <c r="U35" s="64" t="str">
        <f t="shared" si="5"/>
        <v/>
      </c>
      <c r="V35" s="147">
        <f t="shared" si="6"/>
        <v>0</v>
      </c>
      <c r="W35" s="2" t="s">
        <v>330</v>
      </c>
      <c r="X35" s="11" t="s">
        <v>331</v>
      </c>
      <c r="AA35" s="88" t="str">
        <f t="shared" si="7"/>
        <v/>
      </c>
      <c r="AB35" s="88" t="str">
        <f t="shared" si="8"/>
        <v/>
      </c>
      <c r="AC35" s="88" t="str">
        <f t="shared" si="9"/>
        <v/>
      </c>
      <c r="AD35" s="88" t="str">
        <f t="shared" si="10"/>
        <v/>
      </c>
      <c r="AE35" s="88" t="str">
        <f t="shared" si="11"/>
        <v/>
      </c>
      <c r="AF35" s="88" t="str">
        <f t="shared" si="12"/>
        <v/>
      </c>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row>
    <row r="36" spans="1:134">
      <c r="A36" s="216" t="str">
        <f t="shared" si="0"/>
        <v/>
      </c>
      <c r="B36" s="76"/>
      <c r="C36" s="76"/>
      <c r="D36" s="57"/>
      <c r="E36" s="33"/>
      <c r="F36" s="209"/>
      <c r="G36" s="141"/>
      <c r="H36" s="34"/>
      <c r="I36" s="40"/>
      <c r="J36" s="36" t="str">
        <f t="shared" si="1"/>
        <v/>
      </c>
      <c r="K36" s="37"/>
      <c r="L36" s="38"/>
      <c r="M36" s="61" t="str">
        <f t="shared" si="2"/>
        <v/>
      </c>
      <c r="N36" s="39"/>
      <c r="O36" s="40"/>
      <c r="P36" s="69" t="str">
        <f t="shared" si="3"/>
        <v/>
      </c>
      <c r="Q36" s="37"/>
      <c r="R36" s="96"/>
      <c r="S36" s="97"/>
      <c r="T36" s="64" t="str">
        <f t="shared" si="4"/>
        <v/>
      </c>
      <c r="U36" s="64" t="str">
        <f t="shared" si="5"/>
        <v/>
      </c>
      <c r="V36" s="147">
        <f t="shared" si="6"/>
        <v>0</v>
      </c>
      <c r="W36" s="2" t="s">
        <v>332</v>
      </c>
      <c r="X36" s="11" t="s">
        <v>279</v>
      </c>
      <c r="AA36" s="88" t="str">
        <f t="shared" si="7"/>
        <v/>
      </c>
      <c r="AB36" s="88" t="str">
        <f t="shared" si="8"/>
        <v/>
      </c>
      <c r="AC36" s="88" t="str">
        <f t="shared" si="9"/>
        <v/>
      </c>
      <c r="AD36" s="88" t="str">
        <f t="shared" si="10"/>
        <v/>
      </c>
      <c r="AE36" s="88" t="str">
        <f t="shared" si="11"/>
        <v/>
      </c>
      <c r="AF36" s="88" t="str">
        <f t="shared" si="12"/>
        <v/>
      </c>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row>
    <row r="37" spans="1:134">
      <c r="A37" s="216" t="str">
        <f t="shared" si="0"/>
        <v/>
      </c>
      <c r="B37" s="76"/>
      <c r="C37" s="76"/>
      <c r="D37" s="57"/>
      <c r="E37" s="33"/>
      <c r="F37" s="209"/>
      <c r="G37" s="141"/>
      <c r="H37" s="34"/>
      <c r="I37" s="40"/>
      <c r="J37" s="36" t="str">
        <f t="shared" si="1"/>
        <v/>
      </c>
      <c r="K37" s="37"/>
      <c r="L37" s="38"/>
      <c r="M37" s="61" t="str">
        <f t="shared" si="2"/>
        <v/>
      </c>
      <c r="N37" s="39"/>
      <c r="O37" s="40"/>
      <c r="P37" s="69" t="str">
        <f t="shared" si="3"/>
        <v/>
      </c>
      <c r="Q37" s="37"/>
      <c r="R37" s="96"/>
      <c r="S37" s="97"/>
      <c r="T37" s="64" t="str">
        <f t="shared" si="4"/>
        <v/>
      </c>
      <c r="U37" s="64" t="str">
        <f t="shared" si="5"/>
        <v/>
      </c>
      <c r="V37" s="147">
        <f t="shared" si="6"/>
        <v>0</v>
      </c>
      <c r="W37" s="2" t="s">
        <v>333</v>
      </c>
      <c r="X37" s="11" t="s">
        <v>52</v>
      </c>
      <c r="AA37" s="88" t="str">
        <f t="shared" si="7"/>
        <v/>
      </c>
      <c r="AB37" s="88" t="str">
        <f t="shared" si="8"/>
        <v/>
      </c>
      <c r="AC37" s="88" t="str">
        <f t="shared" si="9"/>
        <v/>
      </c>
      <c r="AD37" s="88" t="str">
        <f t="shared" si="10"/>
        <v/>
      </c>
      <c r="AE37" s="88" t="str">
        <f t="shared" si="11"/>
        <v/>
      </c>
      <c r="AF37" s="88" t="str">
        <f t="shared" si="12"/>
        <v/>
      </c>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row>
    <row r="38" spans="1:134">
      <c r="A38" s="216" t="str">
        <f t="shared" si="0"/>
        <v/>
      </c>
      <c r="B38" s="76"/>
      <c r="C38" s="76"/>
      <c r="D38" s="57"/>
      <c r="E38" s="33"/>
      <c r="F38" s="209"/>
      <c r="G38" s="141"/>
      <c r="H38" s="34"/>
      <c r="I38" s="40"/>
      <c r="J38" s="36" t="str">
        <f t="shared" si="1"/>
        <v/>
      </c>
      <c r="K38" s="37"/>
      <c r="L38" s="38"/>
      <c r="M38" s="61" t="str">
        <f t="shared" si="2"/>
        <v/>
      </c>
      <c r="N38" s="39"/>
      <c r="O38" s="40"/>
      <c r="P38" s="69" t="str">
        <f t="shared" si="3"/>
        <v/>
      </c>
      <c r="Q38" s="37"/>
      <c r="R38" s="96"/>
      <c r="S38" s="97"/>
      <c r="T38" s="64" t="str">
        <f t="shared" si="4"/>
        <v/>
      </c>
      <c r="U38" s="64" t="str">
        <f t="shared" si="5"/>
        <v/>
      </c>
      <c r="V38" s="147">
        <f t="shared" si="6"/>
        <v>0</v>
      </c>
      <c r="W38" s="2" t="s">
        <v>334</v>
      </c>
      <c r="X38" s="11" t="s">
        <v>335</v>
      </c>
      <c r="AA38" s="88" t="str">
        <f t="shared" si="7"/>
        <v/>
      </c>
      <c r="AB38" s="88" t="str">
        <f t="shared" si="8"/>
        <v/>
      </c>
      <c r="AC38" s="88" t="str">
        <f t="shared" si="9"/>
        <v/>
      </c>
      <c r="AD38" s="88" t="str">
        <f t="shared" si="10"/>
        <v/>
      </c>
      <c r="AE38" s="88" t="str">
        <f t="shared" si="11"/>
        <v/>
      </c>
      <c r="AF38" s="88" t="str">
        <f t="shared" si="12"/>
        <v/>
      </c>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c r="DZ38" s="88"/>
      <c r="EA38" s="88"/>
      <c r="EB38" s="88"/>
      <c r="EC38" s="88"/>
      <c r="ED38" s="88"/>
    </row>
    <row r="39" spans="1:134">
      <c r="A39" s="219" t="str">
        <f t="shared" si="0"/>
        <v/>
      </c>
      <c r="B39" s="77"/>
      <c r="C39" s="77"/>
      <c r="D39" s="58"/>
      <c r="E39" s="41"/>
      <c r="F39" s="210"/>
      <c r="G39" s="144"/>
      <c r="H39" s="42"/>
      <c r="I39" s="48"/>
      <c r="J39" s="44" t="str">
        <f t="shared" si="1"/>
        <v/>
      </c>
      <c r="K39" s="45"/>
      <c r="L39" s="46"/>
      <c r="M39" s="62" t="str">
        <f t="shared" si="2"/>
        <v/>
      </c>
      <c r="N39" s="47"/>
      <c r="O39" s="48"/>
      <c r="P39" s="70" t="str">
        <f t="shared" si="3"/>
        <v/>
      </c>
      <c r="Q39" s="45"/>
      <c r="R39" s="98"/>
      <c r="S39" s="99"/>
      <c r="T39" s="64" t="str">
        <f t="shared" si="4"/>
        <v/>
      </c>
      <c r="U39" s="64" t="str">
        <f t="shared" si="5"/>
        <v/>
      </c>
      <c r="V39" s="147">
        <f t="shared" si="6"/>
        <v>0</v>
      </c>
      <c r="W39" s="2" t="s">
        <v>387</v>
      </c>
      <c r="X39" s="11" t="s">
        <v>388</v>
      </c>
      <c r="AA39" s="88" t="str">
        <f t="shared" si="7"/>
        <v/>
      </c>
      <c r="AB39" s="88" t="str">
        <f t="shared" si="8"/>
        <v/>
      </c>
      <c r="AC39" s="88" t="str">
        <f t="shared" si="9"/>
        <v/>
      </c>
      <c r="AD39" s="88" t="str">
        <f t="shared" si="10"/>
        <v/>
      </c>
      <c r="AE39" s="88" t="str">
        <f t="shared" si="11"/>
        <v/>
      </c>
      <c r="AF39" s="88" t="str">
        <f t="shared" si="12"/>
        <v/>
      </c>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c r="DW39" s="88"/>
      <c r="DX39" s="88"/>
      <c r="DY39" s="88"/>
      <c r="DZ39" s="88"/>
      <c r="EA39" s="88"/>
      <c r="EB39" s="88"/>
      <c r="EC39" s="88"/>
      <c r="ED39" s="88"/>
    </row>
    <row r="40" spans="1:134">
      <c r="A40" s="220" t="str">
        <f t="shared" si="0"/>
        <v/>
      </c>
      <c r="B40" s="75"/>
      <c r="C40" s="75"/>
      <c r="D40" s="49"/>
      <c r="E40" s="50"/>
      <c r="F40" s="211"/>
      <c r="G40" s="145"/>
      <c r="H40" s="51"/>
      <c r="I40" s="56"/>
      <c r="J40" s="52" t="str">
        <f t="shared" si="1"/>
        <v/>
      </c>
      <c r="K40" s="53"/>
      <c r="L40" s="54"/>
      <c r="M40" s="63" t="str">
        <f t="shared" si="2"/>
        <v/>
      </c>
      <c r="N40" s="55"/>
      <c r="O40" s="56"/>
      <c r="P40" s="71" t="str">
        <f t="shared" si="3"/>
        <v/>
      </c>
      <c r="Q40" s="53"/>
      <c r="R40" s="94"/>
      <c r="S40" s="95"/>
      <c r="T40" s="64" t="str">
        <f t="shared" si="4"/>
        <v/>
      </c>
      <c r="U40" s="64" t="str">
        <f t="shared" si="5"/>
        <v/>
      </c>
      <c r="V40" s="147">
        <f t="shared" si="6"/>
        <v>0</v>
      </c>
      <c r="W40" s="2" t="s">
        <v>46</v>
      </c>
      <c r="X40" s="11" t="s">
        <v>53</v>
      </c>
      <c r="AA40" s="88" t="str">
        <f t="shared" si="7"/>
        <v/>
      </c>
      <c r="AB40" s="88" t="str">
        <f t="shared" si="8"/>
        <v/>
      </c>
      <c r="AC40" s="88" t="str">
        <f t="shared" si="9"/>
        <v/>
      </c>
      <c r="AD40" s="88" t="str">
        <f t="shared" si="10"/>
        <v/>
      </c>
      <c r="AE40" s="88" t="str">
        <f t="shared" si="11"/>
        <v/>
      </c>
      <c r="AF40" s="88" t="str">
        <f t="shared" si="12"/>
        <v/>
      </c>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row>
    <row r="41" spans="1:134">
      <c r="A41" s="216" t="str">
        <f t="shared" si="0"/>
        <v/>
      </c>
      <c r="B41" s="76"/>
      <c r="C41" s="76"/>
      <c r="D41" s="57"/>
      <c r="E41" s="33"/>
      <c r="F41" s="209"/>
      <c r="G41" s="141"/>
      <c r="H41" s="34"/>
      <c r="I41" s="40"/>
      <c r="J41" s="36" t="str">
        <f t="shared" si="1"/>
        <v/>
      </c>
      <c r="K41" s="37"/>
      <c r="L41" s="38"/>
      <c r="M41" s="61" t="str">
        <f t="shared" si="2"/>
        <v/>
      </c>
      <c r="N41" s="39"/>
      <c r="O41" s="40"/>
      <c r="P41" s="69" t="str">
        <f t="shared" si="3"/>
        <v/>
      </c>
      <c r="Q41" s="37"/>
      <c r="R41" s="96"/>
      <c r="S41" s="97"/>
      <c r="T41" s="64" t="str">
        <f t="shared" si="4"/>
        <v/>
      </c>
      <c r="U41" s="64" t="str">
        <f t="shared" si="5"/>
        <v/>
      </c>
      <c r="V41" s="147">
        <f t="shared" si="6"/>
        <v>0</v>
      </c>
      <c r="W41" s="2" t="s">
        <v>47</v>
      </c>
      <c r="X41" s="11" t="s">
        <v>54</v>
      </c>
      <c r="AA41" s="88" t="str">
        <f t="shared" si="7"/>
        <v/>
      </c>
      <c r="AB41" s="88" t="str">
        <f t="shared" si="8"/>
        <v/>
      </c>
      <c r="AC41" s="88" t="str">
        <f t="shared" si="9"/>
        <v/>
      </c>
      <c r="AD41" s="88" t="str">
        <f t="shared" si="10"/>
        <v/>
      </c>
      <c r="AE41" s="88" t="str">
        <f t="shared" si="11"/>
        <v/>
      </c>
      <c r="AF41" s="88" t="str">
        <f t="shared" si="12"/>
        <v/>
      </c>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c r="DW41" s="88"/>
      <c r="DX41" s="88"/>
      <c r="DY41" s="88"/>
      <c r="DZ41" s="88"/>
      <c r="EA41" s="88"/>
      <c r="EB41" s="88"/>
      <c r="EC41" s="88"/>
      <c r="ED41" s="88"/>
    </row>
    <row r="42" spans="1:134">
      <c r="A42" s="216" t="str">
        <f t="shared" ref="A42:A73" si="13">IF(C42="","",$K$3)</f>
        <v/>
      </c>
      <c r="B42" s="76"/>
      <c r="C42" s="76"/>
      <c r="D42" s="57"/>
      <c r="E42" s="33"/>
      <c r="F42" s="209"/>
      <c r="G42" s="141"/>
      <c r="H42" s="34"/>
      <c r="I42" s="40"/>
      <c r="J42" s="36" t="str">
        <f t="shared" ref="J42:J73" si="14">IF(I42="","",VLOOKUP(I42,$W$10:$X$79,2,FALSE))</f>
        <v/>
      </c>
      <c r="K42" s="37"/>
      <c r="L42" s="38"/>
      <c r="M42" s="61" t="str">
        <f t="shared" ref="M42:M73" si="15">IF(L42="","",VLOOKUP(L42,$W$10:$X$79,2,FALSE))</f>
        <v/>
      </c>
      <c r="N42" s="39"/>
      <c r="O42" s="40"/>
      <c r="P42" s="69" t="str">
        <f t="shared" ref="P42:P73" si="16">IF(O42="","",VLOOKUP(O42,$W$10:$X$79,2,FALSE))</f>
        <v/>
      </c>
      <c r="Q42" s="37"/>
      <c r="R42" s="96"/>
      <c r="S42" s="97"/>
      <c r="T42" s="64" t="str">
        <f t="shared" si="4"/>
        <v/>
      </c>
      <c r="U42" s="64" t="str">
        <f t="shared" si="5"/>
        <v/>
      </c>
      <c r="V42" s="147">
        <f t="shared" si="6"/>
        <v>0</v>
      </c>
      <c r="W42" s="2" t="s">
        <v>389</v>
      </c>
      <c r="X42" s="11" t="s">
        <v>390</v>
      </c>
      <c r="AA42" s="88" t="str">
        <f t="shared" si="7"/>
        <v/>
      </c>
      <c r="AB42" s="88" t="str">
        <f t="shared" si="8"/>
        <v/>
      </c>
      <c r="AC42" s="88" t="str">
        <f t="shared" si="9"/>
        <v/>
      </c>
      <c r="AD42" s="88" t="str">
        <f t="shared" si="10"/>
        <v/>
      </c>
      <c r="AE42" s="88" t="str">
        <f t="shared" si="11"/>
        <v/>
      </c>
      <c r="AF42" s="88" t="str">
        <f t="shared" si="12"/>
        <v/>
      </c>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row>
    <row r="43" spans="1:134">
      <c r="A43" s="216" t="str">
        <f t="shared" si="13"/>
        <v/>
      </c>
      <c r="B43" s="76"/>
      <c r="C43" s="76"/>
      <c r="D43" s="33"/>
      <c r="E43" s="33"/>
      <c r="F43" s="209"/>
      <c r="G43" s="141"/>
      <c r="H43" s="34"/>
      <c r="I43" s="40"/>
      <c r="J43" s="36" t="str">
        <f t="shared" si="14"/>
        <v/>
      </c>
      <c r="K43" s="37"/>
      <c r="L43" s="38"/>
      <c r="M43" s="61" t="str">
        <f t="shared" si="15"/>
        <v/>
      </c>
      <c r="N43" s="39"/>
      <c r="O43" s="40"/>
      <c r="P43" s="69" t="str">
        <f t="shared" si="16"/>
        <v/>
      </c>
      <c r="Q43" s="37"/>
      <c r="R43" s="96"/>
      <c r="S43" s="97"/>
      <c r="T43" s="64" t="str">
        <f t="shared" si="4"/>
        <v/>
      </c>
      <c r="U43" s="64" t="str">
        <f t="shared" si="5"/>
        <v/>
      </c>
      <c r="V43" s="147">
        <f t="shared" si="6"/>
        <v>0</v>
      </c>
      <c r="W43" s="2" t="s">
        <v>339</v>
      </c>
      <c r="X43" s="11" t="s">
        <v>80</v>
      </c>
      <c r="AA43" s="88" t="str">
        <f t="shared" si="7"/>
        <v/>
      </c>
      <c r="AB43" s="88" t="str">
        <f t="shared" si="8"/>
        <v/>
      </c>
      <c r="AC43" s="88" t="str">
        <f t="shared" si="9"/>
        <v/>
      </c>
      <c r="AD43" s="88" t="str">
        <f t="shared" si="10"/>
        <v/>
      </c>
      <c r="AE43" s="88" t="str">
        <f t="shared" si="11"/>
        <v/>
      </c>
      <c r="AF43" s="88" t="str">
        <f t="shared" si="12"/>
        <v/>
      </c>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row>
    <row r="44" spans="1:134">
      <c r="A44" s="217" t="str">
        <f t="shared" si="13"/>
        <v/>
      </c>
      <c r="B44" s="77"/>
      <c r="C44" s="77"/>
      <c r="D44" s="41"/>
      <c r="E44" s="41"/>
      <c r="F44" s="210"/>
      <c r="G44" s="142"/>
      <c r="H44" s="42"/>
      <c r="I44" s="48"/>
      <c r="J44" s="44" t="str">
        <f t="shared" si="14"/>
        <v/>
      </c>
      <c r="K44" s="45"/>
      <c r="L44" s="46"/>
      <c r="M44" s="62" t="str">
        <f t="shared" si="15"/>
        <v/>
      </c>
      <c r="N44" s="47"/>
      <c r="O44" s="48"/>
      <c r="P44" s="70" t="str">
        <f t="shared" si="16"/>
        <v/>
      </c>
      <c r="Q44" s="45"/>
      <c r="R44" s="98"/>
      <c r="S44" s="99"/>
      <c r="T44" s="64" t="str">
        <f t="shared" si="4"/>
        <v/>
      </c>
      <c r="U44" s="64" t="str">
        <f t="shared" si="5"/>
        <v/>
      </c>
      <c r="V44" s="147">
        <f t="shared" si="6"/>
        <v>0</v>
      </c>
      <c r="W44" s="2" t="s">
        <v>336</v>
      </c>
      <c r="X44" s="11" t="s">
        <v>35</v>
      </c>
      <c r="AA44" s="88" t="str">
        <f t="shared" si="7"/>
        <v/>
      </c>
      <c r="AB44" s="88" t="str">
        <f t="shared" si="8"/>
        <v/>
      </c>
      <c r="AC44" s="88" t="str">
        <f t="shared" si="9"/>
        <v/>
      </c>
      <c r="AD44" s="88" t="str">
        <f t="shared" si="10"/>
        <v/>
      </c>
      <c r="AE44" s="88" t="str">
        <f t="shared" si="11"/>
        <v/>
      </c>
      <c r="AF44" s="88" t="str">
        <f t="shared" si="12"/>
        <v/>
      </c>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row>
    <row r="45" spans="1:134">
      <c r="A45" s="218" t="str">
        <f t="shared" si="13"/>
        <v/>
      </c>
      <c r="B45" s="75"/>
      <c r="C45" s="75"/>
      <c r="D45" s="49"/>
      <c r="E45" s="50"/>
      <c r="F45" s="211"/>
      <c r="G45" s="143"/>
      <c r="H45" s="51"/>
      <c r="I45" s="56"/>
      <c r="J45" s="52" t="str">
        <f t="shared" si="14"/>
        <v/>
      </c>
      <c r="K45" s="53"/>
      <c r="L45" s="54"/>
      <c r="M45" s="63" t="str">
        <f t="shared" si="15"/>
        <v/>
      </c>
      <c r="N45" s="55"/>
      <c r="O45" s="56"/>
      <c r="P45" s="71" t="str">
        <f t="shared" si="16"/>
        <v/>
      </c>
      <c r="Q45" s="53"/>
      <c r="R45" s="94"/>
      <c r="S45" s="95"/>
      <c r="T45" s="64" t="str">
        <f t="shared" si="4"/>
        <v/>
      </c>
      <c r="U45" s="64" t="str">
        <f t="shared" si="5"/>
        <v/>
      </c>
      <c r="V45" s="147">
        <f t="shared" si="6"/>
        <v>0</v>
      </c>
      <c r="W45" s="2" t="s">
        <v>49</v>
      </c>
      <c r="X45" s="11" t="s">
        <v>36</v>
      </c>
      <c r="AA45" s="88" t="str">
        <f t="shared" si="7"/>
        <v/>
      </c>
      <c r="AB45" s="88" t="str">
        <f t="shared" si="8"/>
        <v/>
      </c>
      <c r="AC45" s="88" t="str">
        <f t="shared" si="9"/>
        <v/>
      </c>
      <c r="AD45" s="88" t="str">
        <f t="shared" si="10"/>
        <v/>
      </c>
      <c r="AE45" s="88" t="str">
        <f t="shared" si="11"/>
        <v/>
      </c>
      <c r="AF45" s="88" t="str">
        <f t="shared" si="12"/>
        <v/>
      </c>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row>
    <row r="46" spans="1:134">
      <c r="A46" s="216" t="str">
        <f t="shared" si="13"/>
        <v/>
      </c>
      <c r="B46" s="76"/>
      <c r="C46" s="76"/>
      <c r="D46" s="57"/>
      <c r="E46" s="33"/>
      <c r="F46" s="209"/>
      <c r="G46" s="141"/>
      <c r="H46" s="34"/>
      <c r="I46" s="40"/>
      <c r="J46" s="36" t="str">
        <f t="shared" si="14"/>
        <v/>
      </c>
      <c r="K46" s="37"/>
      <c r="L46" s="38"/>
      <c r="M46" s="61" t="str">
        <f t="shared" si="15"/>
        <v/>
      </c>
      <c r="N46" s="39"/>
      <c r="O46" s="40"/>
      <c r="P46" s="69" t="str">
        <f t="shared" si="16"/>
        <v/>
      </c>
      <c r="Q46" s="37"/>
      <c r="R46" s="96"/>
      <c r="S46" s="97"/>
      <c r="T46" s="64" t="str">
        <f t="shared" si="4"/>
        <v/>
      </c>
      <c r="U46" s="64" t="str">
        <f t="shared" si="5"/>
        <v/>
      </c>
      <c r="V46" s="147">
        <f t="shared" si="6"/>
        <v>0</v>
      </c>
      <c r="AA46" s="88" t="str">
        <f t="shared" si="7"/>
        <v/>
      </c>
      <c r="AB46" s="88" t="str">
        <f t="shared" si="8"/>
        <v/>
      </c>
      <c r="AC46" s="88" t="str">
        <f t="shared" si="9"/>
        <v/>
      </c>
      <c r="AD46" s="88" t="str">
        <f t="shared" si="10"/>
        <v/>
      </c>
      <c r="AE46" s="88" t="str">
        <f t="shared" si="11"/>
        <v/>
      </c>
      <c r="AF46" s="88" t="str">
        <f t="shared" si="12"/>
        <v/>
      </c>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row>
    <row r="47" spans="1:134">
      <c r="A47" s="216" t="str">
        <f t="shared" si="13"/>
        <v/>
      </c>
      <c r="B47" s="76"/>
      <c r="C47" s="76"/>
      <c r="D47" s="57"/>
      <c r="E47" s="33"/>
      <c r="F47" s="209"/>
      <c r="G47" s="141"/>
      <c r="H47" s="34"/>
      <c r="I47" s="40"/>
      <c r="J47" s="36" t="str">
        <f t="shared" si="14"/>
        <v/>
      </c>
      <c r="K47" s="37"/>
      <c r="L47" s="38"/>
      <c r="M47" s="61" t="str">
        <f t="shared" si="15"/>
        <v/>
      </c>
      <c r="N47" s="39"/>
      <c r="O47" s="40"/>
      <c r="P47" s="69" t="str">
        <f t="shared" si="16"/>
        <v/>
      </c>
      <c r="Q47" s="37"/>
      <c r="R47" s="96"/>
      <c r="S47" s="97"/>
      <c r="T47" s="64" t="str">
        <f t="shared" si="4"/>
        <v/>
      </c>
      <c r="U47" s="64" t="str">
        <f t="shared" si="5"/>
        <v/>
      </c>
      <c r="V47" s="147">
        <f t="shared" si="6"/>
        <v>0</v>
      </c>
      <c r="AA47" s="88" t="str">
        <f t="shared" si="7"/>
        <v/>
      </c>
      <c r="AB47" s="88" t="str">
        <f t="shared" si="8"/>
        <v/>
      </c>
      <c r="AC47" s="88" t="str">
        <f t="shared" si="9"/>
        <v/>
      </c>
      <c r="AD47" s="88" t="str">
        <f t="shared" si="10"/>
        <v/>
      </c>
      <c r="AE47" s="88" t="str">
        <f t="shared" si="11"/>
        <v/>
      </c>
      <c r="AF47" s="88" t="str">
        <f t="shared" si="12"/>
        <v/>
      </c>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row>
    <row r="48" spans="1:134">
      <c r="A48" s="216" t="str">
        <f t="shared" si="13"/>
        <v/>
      </c>
      <c r="B48" s="76"/>
      <c r="C48" s="76"/>
      <c r="D48" s="57"/>
      <c r="E48" s="33"/>
      <c r="F48" s="209"/>
      <c r="G48" s="141"/>
      <c r="H48" s="34"/>
      <c r="I48" s="40"/>
      <c r="J48" s="36" t="str">
        <f t="shared" si="14"/>
        <v/>
      </c>
      <c r="K48" s="37"/>
      <c r="L48" s="38"/>
      <c r="M48" s="61" t="str">
        <f t="shared" si="15"/>
        <v/>
      </c>
      <c r="N48" s="39"/>
      <c r="O48" s="40"/>
      <c r="P48" s="69" t="str">
        <f t="shared" si="16"/>
        <v/>
      </c>
      <c r="Q48" s="37"/>
      <c r="R48" s="96"/>
      <c r="S48" s="97"/>
      <c r="T48" s="64" t="str">
        <f t="shared" si="4"/>
        <v/>
      </c>
      <c r="U48" s="64" t="str">
        <f t="shared" si="5"/>
        <v/>
      </c>
      <c r="V48" s="147">
        <f t="shared" si="6"/>
        <v>0</v>
      </c>
      <c r="AA48" s="88" t="str">
        <f t="shared" si="7"/>
        <v/>
      </c>
      <c r="AB48" s="88" t="str">
        <f t="shared" si="8"/>
        <v/>
      </c>
      <c r="AC48" s="88" t="str">
        <f t="shared" si="9"/>
        <v/>
      </c>
      <c r="AD48" s="88" t="str">
        <f t="shared" si="10"/>
        <v/>
      </c>
      <c r="AE48" s="88" t="str">
        <f t="shared" si="11"/>
        <v/>
      </c>
      <c r="AF48" s="88" t="str">
        <f t="shared" si="12"/>
        <v/>
      </c>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row>
    <row r="49" spans="1:134">
      <c r="A49" s="219" t="str">
        <f t="shared" si="13"/>
        <v/>
      </c>
      <c r="B49" s="77"/>
      <c r="C49" s="77"/>
      <c r="D49" s="58"/>
      <c r="E49" s="41"/>
      <c r="F49" s="210"/>
      <c r="G49" s="144"/>
      <c r="H49" s="42"/>
      <c r="I49" s="48"/>
      <c r="J49" s="44" t="str">
        <f t="shared" si="14"/>
        <v/>
      </c>
      <c r="K49" s="45"/>
      <c r="L49" s="46"/>
      <c r="M49" s="62" t="str">
        <f t="shared" si="15"/>
        <v/>
      </c>
      <c r="N49" s="47"/>
      <c r="O49" s="48"/>
      <c r="P49" s="70" t="str">
        <f t="shared" si="16"/>
        <v/>
      </c>
      <c r="Q49" s="45"/>
      <c r="R49" s="98"/>
      <c r="S49" s="99"/>
      <c r="T49" s="64" t="str">
        <f t="shared" si="4"/>
        <v/>
      </c>
      <c r="U49" s="64" t="str">
        <f t="shared" si="5"/>
        <v/>
      </c>
      <c r="V49" s="147">
        <f t="shared" si="6"/>
        <v>0</v>
      </c>
      <c r="AA49" s="88" t="str">
        <f t="shared" si="7"/>
        <v/>
      </c>
      <c r="AB49" s="88" t="str">
        <f t="shared" si="8"/>
        <v/>
      </c>
      <c r="AC49" s="88" t="str">
        <f t="shared" si="9"/>
        <v/>
      </c>
      <c r="AD49" s="88" t="str">
        <f t="shared" si="10"/>
        <v/>
      </c>
      <c r="AE49" s="88" t="str">
        <f t="shared" si="11"/>
        <v/>
      </c>
      <c r="AF49" s="88" t="str">
        <f t="shared" si="12"/>
        <v/>
      </c>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row>
    <row r="50" spans="1:134">
      <c r="A50" s="220" t="str">
        <f t="shared" si="13"/>
        <v/>
      </c>
      <c r="B50" s="75"/>
      <c r="C50" s="75"/>
      <c r="D50" s="49"/>
      <c r="E50" s="50"/>
      <c r="F50" s="211"/>
      <c r="G50" s="145"/>
      <c r="H50" s="51"/>
      <c r="I50" s="56"/>
      <c r="J50" s="52" t="str">
        <f t="shared" si="14"/>
        <v/>
      </c>
      <c r="K50" s="53"/>
      <c r="L50" s="54"/>
      <c r="M50" s="63" t="str">
        <f t="shared" si="15"/>
        <v/>
      </c>
      <c r="N50" s="55"/>
      <c r="O50" s="56"/>
      <c r="P50" s="71" t="str">
        <f t="shared" si="16"/>
        <v/>
      </c>
      <c r="Q50" s="53"/>
      <c r="R50" s="94"/>
      <c r="S50" s="95"/>
      <c r="T50" s="64" t="str">
        <f t="shared" si="4"/>
        <v/>
      </c>
      <c r="U50" s="64" t="str">
        <f t="shared" si="5"/>
        <v/>
      </c>
      <c r="V50" s="147">
        <f t="shared" si="6"/>
        <v>0</v>
      </c>
      <c r="AA50" s="88" t="str">
        <f t="shared" si="7"/>
        <v/>
      </c>
      <c r="AB50" s="88" t="str">
        <f t="shared" si="8"/>
        <v/>
      </c>
      <c r="AC50" s="88" t="str">
        <f t="shared" si="9"/>
        <v/>
      </c>
      <c r="AD50" s="88" t="str">
        <f t="shared" si="10"/>
        <v/>
      </c>
      <c r="AE50" s="88" t="str">
        <f t="shared" si="11"/>
        <v/>
      </c>
      <c r="AF50" s="88" t="str">
        <f t="shared" si="12"/>
        <v/>
      </c>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row>
    <row r="51" spans="1:134">
      <c r="A51" s="216" t="str">
        <f t="shared" si="13"/>
        <v/>
      </c>
      <c r="B51" s="76"/>
      <c r="C51" s="76"/>
      <c r="D51" s="57"/>
      <c r="E51" s="33"/>
      <c r="F51" s="209"/>
      <c r="G51" s="141"/>
      <c r="H51" s="34"/>
      <c r="I51" s="40"/>
      <c r="J51" s="36" t="str">
        <f t="shared" si="14"/>
        <v/>
      </c>
      <c r="K51" s="37"/>
      <c r="L51" s="38"/>
      <c r="M51" s="61" t="str">
        <f t="shared" si="15"/>
        <v/>
      </c>
      <c r="N51" s="39"/>
      <c r="O51" s="40"/>
      <c r="P51" s="69" t="str">
        <f t="shared" si="16"/>
        <v/>
      </c>
      <c r="Q51" s="37"/>
      <c r="R51" s="96"/>
      <c r="S51" s="97"/>
      <c r="T51" s="64" t="str">
        <f t="shared" si="4"/>
        <v/>
      </c>
      <c r="U51" s="64" t="str">
        <f t="shared" si="5"/>
        <v/>
      </c>
      <c r="V51" s="147">
        <f t="shared" si="6"/>
        <v>0</v>
      </c>
      <c r="AA51" s="88" t="str">
        <f t="shared" si="7"/>
        <v/>
      </c>
      <c r="AB51" s="88" t="str">
        <f t="shared" si="8"/>
        <v/>
      </c>
      <c r="AC51" s="88" t="str">
        <f t="shared" si="9"/>
        <v/>
      </c>
      <c r="AD51" s="88" t="str">
        <f t="shared" si="10"/>
        <v/>
      </c>
      <c r="AE51" s="88" t="str">
        <f t="shared" si="11"/>
        <v/>
      </c>
      <c r="AF51" s="88" t="str">
        <f t="shared" si="12"/>
        <v/>
      </c>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row>
    <row r="52" spans="1:134">
      <c r="A52" s="216" t="str">
        <f t="shared" si="13"/>
        <v/>
      </c>
      <c r="B52" s="76"/>
      <c r="C52" s="76"/>
      <c r="D52" s="57"/>
      <c r="E52" s="33"/>
      <c r="F52" s="209"/>
      <c r="G52" s="141"/>
      <c r="H52" s="34"/>
      <c r="I52" s="40"/>
      <c r="J52" s="36" t="str">
        <f t="shared" si="14"/>
        <v/>
      </c>
      <c r="K52" s="37"/>
      <c r="L52" s="38"/>
      <c r="M52" s="61" t="str">
        <f t="shared" si="15"/>
        <v/>
      </c>
      <c r="N52" s="39"/>
      <c r="O52" s="40"/>
      <c r="P52" s="69" t="str">
        <f t="shared" si="16"/>
        <v/>
      </c>
      <c r="Q52" s="37"/>
      <c r="R52" s="96"/>
      <c r="S52" s="97"/>
      <c r="T52" s="64" t="str">
        <f t="shared" si="4"/>
        <v/>
      </c>
      <c r="U52" s="64" t="str">
        <f t="shared" si="5"/>
        <v/>
      </c>
      <c r="V52" s="147">
        <f t="shared" si="6"/>
        <v>0</v>
      </c>
      <c r="AA52" s="88" t="str">
        <f t="shared" si="7"/>
        <v/>
      </c>
      <c r="AB52" s="88" t="str">
        <f t="shared" si="8"/>
        <v/>
      </c>
      <c r="AC52" s="88" t="str">
        <f t="shared" si="9"/>
        <v/>
      </c>
      <c r="AD52" s="88" t="str">
        <f t="shared" si="10"/>
        <v/>
      </c>
      <c r="AE52" s="88" t="str">
        <f t="shared" si="11"/>
        <v/>
      </c>
      <c r="AF52" s="88" t="str">
        <f t="shared" si="12"/>
        <v/>
      </c>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c r="DZ52" s="88"/>
      <c r="EA52" s="88"/>
      <c r="EB52" s="88"/>
      <c r="EC52" s="88"/>
      <c r="ED52" s="88"/>
    </row>
    <row r="53" spans="1:134">
      <c r="A53" s="216" t="str">
        <f t="shared" si="13"/>
        <v/>
      </c>
      <c r="B53" s="76"/>
      <c r="C53" s="76"/>
      <c r="D53" s="33"/>
      <c r="E53" s="33"/>
      <c r="F53" s="209"/>
      <c r="G53" s="141"/>
      <c r="H53" s="34"/>
      <c r="I53" s="40"/>
      <c r="J53" s="36" t="str">
        <f t="shared" si="14"/>
        <v/>
      </c>
      <c r="K53" s="37"/>
      <c r="L53" s="38"/>
      <c r="M53" s="61" t="str">
        <f t="shared" si="15"/>
        <v/>
      </c>
      <c r="N53" s="39"/>
      <c r="O53" s="40"/>
      <c r="P53" s="69" t="str">
        <f t="shared" si="16"/>
        <v/>
      </c>
      <c r="Q53" s="37"/>
      <c r="R53" s="96"/>
      <c r="S53" s="97"/>
      <c r="T53" s="64" t="str">
        <f t="shared" si="4"/>
        <v/>
      </c>
      <c r="U53" s="64" t="str">
        <f t="shared" si="5"/>
        <v/>
      </c>
      <c r="V53" s="147">
        <f t="shared" si="6"/>
        <v>0</v>
      </c>
      <c r="AA53" s="88" t="str">
        <f t="shared" si="7"/>
        <v/>
      </c>
      <c r="AB53" s="88" t="str">
        <f t="shared" si="8"/>
        <v/>
      </c>
      <c r="AC53" s="88" t="str">
        <f t="shared" si="9"/>
        <v/>
      </c>
      <c r="AD53" s="88" t="str">
        <f t="shared" si="10"/>
        <v/>
      </c>
      <c r="AE53" s="88" t="str">
        <f t="shared" si="11"/>
        <v/>
      </c>
      <c r="AF53" s="88" t="str">
        <f t="shared" si="12"/>
        <v/>
      </c>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row>
    <row r="54" spans="1:134">
      <c r="A54" s="217" t="str">
        <f t="shared" si="13"/>
        <v/>
      </c>
      <c r="B54" s="77"/>
      <c r="C54" s="77"/>
      <c r="D54" s="41"/>
      <c r="E54" s="41"/>
      <c r="F54" s="210"/>
      <c r="G54" s="142"/>
      <c r="H54" s="42"/>
      <c r="I54" s="48"/>
      <c r="J54" s="44" t="str">
        <f t="shared" si="14"/>
        <v/>
      </c>
      <c r="K54" s="45"/>
      <c r="L54" s="46"/>
      <c r="M54" s="62" t="str">
        <f t="shared" si="15"/>
        <v/>
      </c>
      <c r="N54" s="47"/>
      <c r="O54" s="48"/>
      <c r="P54" s="70" t="str">
        <f t="shared" si="16"/>
        <v/>
      </c>
      <c r="Q54" s="45"/>
      <c r="R54" s="98"/>
      <c r="S54" s="99"/>
      <c r="T54" s="64" t="str">
        <f t="shared" si="4"/>
        <v/>
      </c>
      <c r="U54" s="64" t="str">
        <f t="shared" si="5"/>
        <v/>
      </c>
      <c r="V54" s="147">
        <f t="shared" si="6"/>
        <v>0</v>
      </c>
      <c r="AA54" s="88" t="str">
        <f t="shared" si="7"/>
        <v/>
      </c>
      <c r="AB54" s="88" t="str">
        <f t="shared" si="8"/>
        <v/>
      </c>
      <c r="AC54" s="88" t="str">
        <f t="shared" si="9"/>
        <v/>
      </c>
      <c r="AD54" s="88" t="str">
        <f t="shared" si="10"/>
        <v/>
      </c>
      <c r="AE54" s="88" t="str">
        <f t="shared" si="11"/>
        <v/>
      </c>
      <c r="AF54" s="88" t="str">
        <f t="shared" si="12"/>
        <v/>
      </c>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row>
    <row r="55" spans="1:134">
      <c r="A55" s="218" t="str">
        <f t="shared" si="13"/>
        <v/>
      </c>
      <c r="B55" s="75"/>
      <c r="C55" s="75"/>
      <c r="D55" s="49"/>
      <c r="E55" s="50"/>
      <c r="F55" s="211"/>
      <c r="G55" s="143"/>
      <c r="H55" s="51"/>
      <c r="I55" s="56"/>
      <c r="J55" s="52" t="str">
        <f t="shared" si="14"/>
        <v/>
      </c>
      <c r="K55" s="53"/>
      <c r="L55" s="54"/>
      <c r="M55" s="63" t="str">
        <f t="shared" si="15"/>
        <v/>
      </c>
      <c r="N55" s="55"/>
      <c r="O55" s="56"/>
      <c r="P55" s="71" t="str">
        <f t="shared" si="16"/>
        <v/>
      </c>
      <c r="Q55" s="53"/>
      <c r="R55" s="94"/>
      <c r="S55" s="95"/>
      <c r="T55" s="64" t="str">
        <f t="shared" si="4"/>
        <v/>
      </c>
      <c r="U55" s="64" t="str">
        <f t="shared" si="5"/>
        <v/>
      </c>
      <c r="V55" s="147">
        <f t="shared" si="6"/>
        <v>0</v>
      </c>
      <c r="AA55" s="88" t="str">
        <f t="shared" si="7"/>
        <v/>
      </c>
      <c r="AB55" s="88" t="str">
        <f t="shared" si="8"/>
        <v/>
      </c>
      <c r="AC55" s="88" t="str">
        <f t="shared" si="9"/>
        <v/>
      </c>
      <c r="AD55" s="88" t="str">
        <f t="shared" si="10"/>
        <v/>
      </c>
      <c r="AE55" s="88" t="str">
        <f t="shared" si="11"/>
        <v/>
      </c>
      <c r="AF55" s="88" t="str">
        <f t="shared" si="12"/>
        <v/>
      </c>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88"/>
      <c r="DI55" s="88"/>
      <c r="DJ55" s="88"/>
      <c r="DK55" s="88"/>
      <c r="DL55" s="88"/>
      <c r="DM55" s="88"/>
      <c r="DN55" s="88"/>
      <c r="DO55" s="88"/>
      <c r="DP55" s="88"/>
      <c r="DQ55" s="88"/>
      <c r="DR55" s="88"/>
      <c r="DS55" s="88"/>
      <c r="DT55" s="88"/>
      <c r="DU55" s="88"/>
      <c r="DV55" s="88"/>
      <c r="DW55" s="88"/>
      <c r="DX55" s="88"/>
      <c r="DY55" s="88"/>
      <c r="DZ55" s="88"/>
      <c r="EA55" s="88"/>
      <c r="EB55" s="88"/>
      <c r="EC55" s="88"/>
      <c r="ED55" s="88"/>
    </row>
    <row r="56" spans="1:134">
      <c r="A56" s="216" t="str">
        <f t="shared" si="13"/>
        <v/>
      </c>
      <c r="B56" s="76"/>
      <c r="C56" s="76"/>
      <c r="D56" s="57"/>
      <c r="E56" s="33"/>
      <c r="F56" s="209"/>
      <c r="G56" s="141"/>
      <c r="H56" s="34"/>
      <c r="I56" s="40"/>
      <c r="J56" s="36" t="str">
        <f t="shared" si="14"/>
        <v/>
      </c>
      <c r="K56" s="37"/>
      <c r="L56" s="38"/>
      <c r="M56" s="61" t="str">
        <f t="shared" si="15"/>
        <v/>
      </c>
      <c r="N56" s="39"/>
      <c r="O56" s="40"/>
      <c r="P56" s="69" t="str">
        <f t="shared" si="16"/>
        <v/>
      </c>
      <c r="Q56" s="37"/>
      <c r="R56" s="96"/>
      <c r="S56" s="97"/>
      <c r="T56" s="64" t="str">
        <f t="shared" si="4"/>
        <v/>
      </c>
      <c r="U56" s="64" t="str">
        <f t="shared" si="5"/>
        <v/>
      </c>
      <c r="V56" s="147">
        <f t="shared" si="6"/>
        <v>0</v>
      </c>
      <c r="AA56" s="88" t="str">
        <f t="shared" si="7"/>
        <v/>
      </c>
      <c r="AB56" s="88" t="str">
        <f t="shared" si="8"/>
        <v/>
      </c>
      <c r="AC56" s="88" t="str">
        <f t="shared" si="9"/>
        <v/>
      </c>
      <c r="AD56" s="88" t="str">
        <f t="shared" si="10"/>
        <v/>
      </c>
      <c r="AE56" s="88" t="str">
        <f t="shared" si="11"/>
        <v/>
      </c>
      <c r="AF56" s="88" t="str">
        <f t="shared" si="12"/>
        <v/>
      </c>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row>
    <row r="57" spans="1:134">
      <c r="A57" s="216" t="str">
        <f t="shared" si="13"/>
        <v/>
      </c>
      <c r="B57" s="76"/>
      <c r="C57" s="76"/>
      <c r="D57" s="57"/>
      <c r="E57" s="33"/>
      <c r="F57" s="209"/>
      <c r="G57" s="141"/>
      <c r="H57" s="34"/>
      <c r="I57" s="40"/>
      <c r="J57" s="36" t="str">
        <f t="shared" si="14"/>
        <v/>
      </c>
      <c r="K57" s="37"/>
      <c r="L57" s="38"/>
      <c r="M57" s="61" t="str">
        <f t="shared" si="15"/>
        <v/>
      </c>
      <c r="N57" s="39"/>
      <c r="O57" s="40"/>
      <c r="P57" s="69" t="str">
        <f t="shared" si="16"/>
        <v/>
      </c>
      <c r="Q57" s="37"/>
      <c r="R57" s="96"/>
      <c r="S57" s="97"/>
      <c r="T57" s="64" t="str">
        <f t="shared" si="4"/>
        <v/>
      </c>
      <c r="U57" s="64" t="str">
        <f t="shared" si="5"/>
        <v/>
      </c>
      <c r="V57" s="147">
        <f t="shared" si="6"/>
        <v>0</v>
      </c>
      <c r="AA57" s="88" t="str">
        <f t="shared" si="7"/>
        <v/>
      </c>
      <c r="AB57" s="88" t="str">
        <f t="shared" si="8"/>
        <v/>
      </c>
      <c r="AC57" s="88" t="str">
        <f t="shared" si="9"/>
        <v/>
      </c>
      <c r="AD57" s="88" t="str">
        <f t="shared" si="10"/>
        <v/>
      </c>
      <c r="AE57" s="88" t="str">
        <f t="shared" si="11"/>
        <v/>
      </c>
      <c r="AF57" s="88" t="str">
        <f t="shared" si="12"/>
        <v/>
      </c>
      <c r="AG57" s="88"/>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row>
    <row r="58" spans="1:134">
      <c r="A58" s="216" t="str">
        <f t="shared" si="13"/>
        <v/>
      </c>
      <c r="B58" s="76"/>
      <c r="C58" s="76"/>
      <c r="D58" s="57"/>
      <c r="E58" s="33"/>
      <c r="F58" s="209"/>
      <c r="G58" s="141"/>
      <c r="H58" s="34"/>
      <c r="I58" s="40"/>
      <c r="J58" s="36" t="str">
        <f t="shared" si="14"/>
        <v/>
      </c>
      <c r="K58" s="37"/>
      <c r="L58" s="38"/>
      <c r="M58" s="61" t="str">
        <f t="shared" si="15"/>
        <v/>
      </c>
      <c r="N58" s="39"/>
      <c r="O58" s="40"/>
      <c r="P58" s="69" t="str">
        <f t="shared" si="16"/>
        <v/>
      </c>
      <c r="Q58" s="37"/>
      <c r="R58" s="96"/>
      <c r="S58" s="97"/>
      <c r="T58" s="64" t="str">
        <f t="shared" si="4"/>
        <v/>
      </c>
      <c r="U58" s="64" t="str">
        <f t="shared" si="5"/>
        <v/>
      </c>
      <c r="V58" s="147">
        <f t="shared" si="6"/>
        <v>0</v>
      </c>
      <c r="AA58" s="88" t="str">
        <f t="shared" si="7"/>
        <v/>
      </c>
      <c r="AB58" s="88" t="str">
        <f t="shared" si="8"/>
        <v/>
      </c>
      <c r="AC58" s="88" t="str">
        <f t="shared" si="9"/>
        <v/>
      </c>
      <c r="AD58" s="88" t="str">
        <f t="shared" si="10"/>
        <v/>
      </c>
      <c r="AE58" s="88" t="str">
        <f t="shared" si="11"/>
        <v/>
      </c>
      <c r="AF58" s="88" t="str">
        <f t="shared" si="12"/>
        <v/>
      </c>
      <c r="AG58" s="88"/>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row>
    <row r="59" spans="1:134">
      <c r="A59" s="219" t="str">
        <f t="shared" si="13"/>
        <v/>
      </c>
      <c r="B59" s="77"/>
      <c r="C59" s="77"/>
      <c r="D59" s="58"/>
      <c r="E59" s="41"/>
      <c r="F59" s="210"/>
      <c r="G59" s="144"/>
      <c r="H59" s="42"/>
      <c r="I59" s="48"/>
      <c r="J59" s="44" t="str">
        <f t="shared" si="14"/>
        <v/>
      </c>
      <c r="K59" s="45"/>
      <c r="L59" s="46"/>
      <c r="M59" s="62" t="str">
        <f t="shared" si="15"/>
        <v/>
      </c>
      <c r="N59" s="47"/>
      <c r="O59" s="48"/>
      <c r="P59" s="70" t="str">
        <f t="shared" si="16"/>
        <v/>
      </c>
      <c r="Q59" s="45"/>
      <c r="R59" s="98"/>
      <c r="S59" s="99"/>
      <c r="T59" s="64" t="str">
        <f t="shared" si="4"/>
        <v/>
      </c>
      <c r="U59" s="64" t="str">
        <f t="shared" si="5"/>
        <v/>
      </c>
      <c r="V59" s="147">
        <f t="shared" si="6"/>
        <v>0</v>
      </c>
      <c r="AA59" s="88" t="str">
        <f t="shared" si="7"/>
        <v/>
      </c>
      <c r="AB59" s="88" t="str">
        <f t="shared" si="8"/>
        <v/>
      </c>
      <c r="AC59" s="88" t="str">
        <f t="shared" si="9"/>
        <v/>
      </c>
      <c r="AD59" s="88" t="str">
        <f t="shared" si="10"/>
        <v/>
      </c>
      <c r="AE59" s="88" t="str">
        <f t="shared" si="11"/>
        <v/>
      </c>
      <c r="AF59" s="88" t="str">
        <f t="shared" si="12"/>
        <v/>
      </c>
      <c r="AG59" s="88"/>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row>
    <row r="60" spans="1:134">
      <c r="A60" s="220" t="str">
        <f t="shared" si="13"/>
        <v/>
      </c>
      <c r="B60" s="230"/>
      <c r="C60" s="230"/>
      <c r="D60" s="231"/>
      <c r="E60" s="231"/>
      <c r="F60" s="211"/>
      <c r="G60" s="145"/>
      <c r="H60" s="51"/>
      <c r="I60" s="56"/>
      <c r="J60" s="232" t="str">
        <f t="shared" si="14"/>
        <v/>
      </c>
      <c r="K60" s="53"/>
      <c r="L60" s="54"/>
      <c r="M60" s="63" t="str">
        <f t="shared" si="15"/>
        <v/>
      </c>
      <c r="N60" s="55"/>
      <c r="O60" s="56"/>
      <c r="P60" s="233" t="str">
        <f t="shared" si="16"/>
        <v/>
      </c>
      <c r="Q60" s="53"/>
      <c r="R60" s="94"/>
      <c r="S60" s="95"/>
      <c r="T60" s="64" t="str">
        <f t="shared" si="4"/>
        <v/>
      </c>
      <c r="U60" s="64" t="str">
        <f t="shared" si="5"/>
        <v/>
      </c>
      <c r="V60" s="147">
        <f t="shared" si="6"/>
        <v>0</v>
      </c>
      <c r="AA60" s="88" t="str">
        <f t="shared" si="7"/>
        <v/>
      </c>
      <c r="AB60" s="88" t="str">
        <f t="shared" si="8"/>
        <v/>
      </c>
      <c r="AC60" s="88" t="str">
        <f t="shared" si="9"/>
        <v/>
      </c>
      <c r="AD60" s="88" t="str">
        <f t="shared" si="10"/>
        <v/>
      </c>
      <c r="AE60" s="88" t="str">
        <f t="shared" si="11"/>
        <v/>
      </c>
      <c r="AF60" s="88" t="str">
        <f t="shared" si="12"/>
        <v/>
      </c>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row>
    <row r="61" spans="1:134">
      <c r="A61" s="216" t="str">
        <f t="shared" si="13"/>
        <v/>
      </c>
      <c r="B61" s="76"/>
      <c r="C61" s="76"/>
      <c r="D61" s="57"/>
      <c r="E61" s="57"/>
      <c r="F61" s="209"/>
      <c r="G61" s="141"/>
      <c r="H61" s="34"/>
      <c r="I61" s="40"/>
      <c r="J61" s="36" t="str">
        <f t="shared" si="14"/>
        <v/>
      </c>
      <c r="K61" s="37"/>
      <c r="L61" s="38"/>
      <c r="M61" s="61" t="str">
        <f t="shared" si="15"/>
        <v/>
      </c>
      <c r="N61" s="39"/>
      <c r="O61" s="40"/>
      <c r="P61" s="69" t="str">
        <f t="shared" si="16"/>
        <v/>
      </c>
      <c r="Q61" s="37"/>
      <c r="R61" s="96"/>
      <c r="S61" s="97"/>
      <c r="T61" s="64" t="str">
        <f t="shared" si="4"/>
        <v/>
      </c>
      <c r="U61" s="64" t="str">
        <f t="shared" si="5"/>
        <v/>
      </c>
      <c r="V61" s="147">
        <f t="shared" si="6"/>
        <v>0</v>
      </c>
      <c r="AA61" s="88" t="str">
        <f t="shared" si="7"/>
        <v/>
      </c>
      <c r="AB61" s="88" t="str">
        <f t="shared" si="8"/>
        <v/>
      </c>
      <c r="AC61" s="88" t="str">
        <f t="shared" si="9"/>
        <v/>
      </c>
      <c r="AD61" s="88" t="str">
        <f t="shared" si="10"/>
        <v/>
      </c>
      <c r="AE61" s="88" t="str">
        <f t="shared" si="11"/>
        <v/>
      </c>
      <c r="AF61" s="88" t="str">
        <f t="shared" si="12"/>
        <v/>
      </c>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row>
    <row r="62" spans="1:134">
      <c r="A62" s="216" t="str">
        <f t="shared" si="13"/>
        <v/>
      </c>
      <c r="B62" s="76"/>
      <c r="C62" s="76"/>
      <c r="D62" s="57"/>
      <c r="E62" s="57"/>
      <c r="F62" s="209"/>
      <c r="G62" s="141"/>
      <c r="H62" s="34"/>
      <c r="I62" s="40"/>
      <c r="J62" s="36" t="str">
        <f t="shared" si="14"/>
        <v/>
      </c>
      <c r="K62" s="37"/>
      <c r="L62" s="38"/>
      <c r="M62" s="61" t="str">
        <f t="shared" si="15"/>
        <v/>
      </c>
      <c r="N62" s="39"/>
      <c r="O62" s="40"/>
      <c r="P62" s="69" t="str">
        <f t="shared" si="16"/>
        <v/>
      </c>
      <c r="Q62" s="37"/>
      <c r="R62" s="96"/>
      <c r="S62" s="97"/>
      <c r="T62" s="64" t="str">
        <f t="shared" si="4"/>
        <v/>
      </c>
      <c r="U62" s="64" t="str">
        <f t="shared" si="5"/>
        <v/>
      </c>
      <c r="V62" s="147">
        <f t="shared" si="6"/>
        <v>0</v>
      </c>
      <c r="AA62" s="88" t="str">
        <f t="shared" si="7"/>
        <v/>
      </c>
      <c r="AB62" s="88" t="str">
        <f t="shared" si="8"/>
        <v/>
      </c>
      <c r="AC62" s="88" t="str">
        <f t="shared" si="9"/>
        <v/>
      </c>
      <c r="AD62" s="88" t="str">
        <f t="shared" si="10"/>
        <v/>
      </c>
      <c r="AE62" s="88" t="str">
        <f t="shared" si="11"/>
        <v/>
      </c>
      <c r="AF62" s="88" t="str">
        <f t="shared" si="12"/>
        <v/>
      </c>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row>
    <row r="63" spans="1:134">
      <c r="A63" s="216" t="str">
        <f t="shared" si="13"/>
        <v/>
      </c>
      <c r="B63" s="76"/>
      <c r="C63" s="76"/>
      <c r="D63" s="57"/>
      <c r="E63" s="57"/>
      <c r="F63" s="209"/>
      <c r="G63" s="141"/>
      <c r="H63" s="34"/>
      <c r="I63" s="40"/>
      <c r="J63" s="36" t="str">
        <f t="shared" si="14"/>
        <v/>
      </c>
      <c r="K63" s="37"/>
      <c r="L63" s="38"/>
      <c r="M63" s="61" t="str">
        <f t="shared" si="15"/>
        <v/>
      </c>
      <c r="N63" s="39"/>
      <c r="O63" s="40"/>
      <c r="P63" s="69" t="str">
        <f t="shared" si="16"/>
        <v/>
      </c>
      <c r="Q63" s="37"/>
      <c r="R63" s="96"/>
      <c r="S63" s="97"/>
      <c r="T63" s="64" t="str">
        <f t="shared" si="4"/>
        <v/>
      </c>
      <c r="U63" s="64" t="str">
        <f t="shared" si="5"/>
        <v/>
      </c>
      <c r="V63" s="147">
        <f t="shared" si="6"/>
        <v>0</v>
      </c>
      <c r="AA63" s="88" t="str">
        <f t="shared" si="7"/>
        <v/>
      </c>
      <c r="AB63" s="88" t="str">
        <f t="shared" si="8"/>
        <v/>
      </c>
      <c r="AC63" s="88" t="str">
        <f t="shared" si="9"/>
        <v/>
      </c>
      <c r="AD63" s="88" t="str">
        <f t="shared" si="10"/>
        <v/>
      </c>
      <c r="AE63" s="88" t="str">
        <f t="shared" si="11"/>
        <v/>
      </c>
      <c r="AF63" s="88" t="str">
        <f t="shared" si="12"/>
        <v/>
      </c>
      <c r="AG63" s="88"/>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row>
    <row r="64" spans="1:134">
      <c r="A64" s="217" t="str">
        <f t="shared" si="13"/>
        <v/>
      </c>
      <c r="B64" s="77"/>
      <c r="C64" s="77"/>
      <c r="D64" s="58"/>
      <c r="E64" s="58"/>
      <c r="F64" s="210"/>
      <c r="G64" s="142"/>
      <c r="H64" s="42"/>
      <c r="I64" s="48"/>
      <c r="J64" s="44" t="str">
        <f t="shared" si="14"/>
        <v/>
      </c>
      <c r="K64" s="45"/>
      <c r="L64" s="46"/>
      <c r="M64" s="62" t="str">
        <f t="shared" si="15"/>
        <v/>
      </c>
      <c r="N64" s="47"/>
      <c r="O64" s="48"/>
      <c r="P64" s="70" t="str">
        <f t="shared" si="16"/>
        <v/>
      </c>
      <c r="Q64" s="45"/>
      <c r="R64" s="98"/>
      <c r="S64" s="99"/>
      <c r="T64" s="64" t="str">
        <f t="shared" si="4"/>
        <v/>
      </c>
      <c r="U64" s="64" t="str">
        <f t="shared" si="5"/>
        <v/>
      </c>
      <c r="V64" s="147">
        <f t="shared" si="6"/>
        <v>0</v>
      </c>
      <c r="AA64" s="88" t="str">
        <f t="shared" si="7"/>
        <v/>
      </c>
      <c r="AB64" s="88" t="str">
        <f t="shared" si="8"/>
        <v/>
      </c>
      <c r="AC64" s="88" t="str">
        <f t="shared" si="9"/>
        <v/>
      </c>
      <c r="AD64" s="88" t="str">
        <f t="shared" si="10"/>
        <v/>
      </c>
      <c r="AE64" s="88" t="str">
        <f t="shared" si="11"/>
        <v/>
      </c>
      <c r="AF64" s="88" t="str">
        <f t="shared" si="12"/>
        <v/>
      </c>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row>
    <row r="65" spans="1:134">
      <c r="A65" s="218" t="str">
        <f t="shared" si="13"/>
        <v/>
      </c>
      <c r="B65" s="75"/>
      <c r="C65" s="75"/>
      <c r="D65" s="49"/>
      <c r="E65" s="49"/>
      <c r="F65" s="211"/>
      <c r="G65" s="143"/>
      <c r="H65" s="51"/>
      <c r="I65" s="56"/>
      <c r="J65" s="52" t="str">
        <f t="shared" si="14"/>
        <v/>
      </c>
      <c r="K65" s="53"/>
      <c r="L65" s="54"/>
      <c r="M65" s="63" t="str">
        <f t="shared" si="15"/>
        <v/>
      </c>
      <c r="N65" s="55"/>
      <c r="O65" s="56"/>
      <c r="P65" s="71" t="str">
        <f t="shared" si="16"/>
        <v/>
      </c>
      <c r="Q65" s="53"/>
      <c r="R65" s="94"/>
      <c r="S65" s="95"/>
      <c r="T65" s="64" t="str">
        <f t="shared" si="4"/>
        <v/>
      </c>
      <c r="U65" s="64" t="str">
        <f t="shared" si="5"/>
        <v/>
      </c>
      <c r="V65" s="147">
        <f t="shared" si="6"/>
        <v>0</v>
      </c>
      <c r="AA65" s="88" t="str">
        <f t="shared" si="7"/>
        <v/>
      </c>
      <c r="AB65" s="88" t="str">
        <f t="shared" si="8"/>
        <v/>
      </c>
      <c r="AC65" s="88" t="str">
        <f t="shared" si="9"/>
        <v/>
      </c>
      <c r="AD65" s="88" t="str">
        <f t="shared" si="10"/>
        <v/>
      </c>
      <c r="AE65" s="88" t="str">
        <f t="shared" si="11"/>
        <v/>
      </c>
      <c r="AF65" s="88" t="str">
        <f t="shared" si="12"/>
        <v/>
      </c>
      <c r="AG65" s="88"/>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row>
    <row r="66" spans="1:134">
      <c r="A66" s="216" t="str">
        <f t="shared" si="13"/>
        <v/>
      </c>
      <c r="B66" s="76"/>
      <c r="C66" s="76"/>
      <c r="D66" s="57"/>
      <c r="E66" s="57"/>
      <c r="F66" s="209"/>
      <c r="G66" s="141"/>
      <c r="H66" s="34"/>
      <c r="I66" s="40"/>
      <c r="J66" s="36" t="str">
        <f t="shared" si="14"/>
        <v/>
      </c>
      <c r="K66" s="37"/>
      <c r="L66" s="38"/>
      <c r="M66" s="61" t="str">
        <f t="shared" si="15"/>
        <v/>
      </c>
      <c r="N66" s="39"/>
      <c r="O66" s="40"/>
      <c r="P66" s="69" t="str">
        <f t="shared" si="16"/>
        <v/>
      </c>
      <c r="Q66" s="37"/>
      <c r="R66" s="96"/>
      <c r="S66" s="97"/>
      <c r="T66" s="64" t="str">
        <f t="shared" si="4"/>
        <v/>
      </c>
      <c r="U66" s="64" t="str">
        <f t="shared" si="5"/>
        <v/>
      </c>
      <c r="V66" s="147">
        <f t="shared" si="6"/>
        <v>0</v>
      </c>
      <c r="AA66" s="88" t="str">
        <f t="shared" si="7"/>
        <v/>
      </c>
      <c r="AB66" s="88" t="str">
        <f t="shared" si="8"/>
        <v/>
      </c>
      <c r="AC66" s="88" t="str">
        <f t="shared" si="9"/>
        <v/>
      </c>
      <c r="AD66" s="88" t="str">
        <f t="shared" si="10"/>
        <v/>
      </c>
      <c r="AE66" s="88" t="str">
        <f t="shared" si="11"/>
        <v/>
      </c>
      <c r="AF66" s="88" t="str">
        <f t="shared" si="12"/>
        <v/>
      </c>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row>
    <row r="67" spans="1:134">
      <c r="A67" s="216" t="str">
        <f t="shared" si="13"/>
        <v/>
      </c>
      <c r="B67" s="76"/>
      <c r="C67" s="76"/>
      <c r="D67" s="57"/>
      <c r="E67" s="57"/>
      <c r="F67" s="209"/>
      <c r="G67" s="141"/>
      <c r="H67" s="34"/>
      <c r="I67" s="40"/>
      <c r="J67" s="36" t="str">
        <f t="shared" si="14"/>
        <v/>
      </c>
      <c r="K67" s="37"/>
      <c r="L67" s="38"/>
      <c r="M67" s="61" t="str">
        <f t="shared" si="15"/>
        <v/>
      </c>
      <c r="N67" s="39"/>
      <c r="O67" s="40"/>
      <c r="P67" s="69" t="str">
        <f t="shared" si="16"/>
        <v/>
      </c>
      <c r="Q67" s="37"/>
      <c r="R67" s="96"/>
      <c r="S67" s="97"/>
      <c r="T67" s="64" t="str">
        <f t="shared" si="4"/>
        <v/>
      </c>
      <c r="U67" s="64" t="str">
        <f t="shared" si="5"/>
        <v/>
      </c>
      <c r="V67" s="147">
        <f t="shared" si="6"/>
        <v>0</v>
      </c>
      <c r="AA67" s="88" t="str">
        <f t="shared" si="7"/>
        <v/>
      </c>
      <c r="AB67" s="88" t="str">
        <f t="shared" si="8"/>
        <v/>
      </c>
      <c r="AC67" s="88" t="str">
        <f t="shared" si="9"/>
        <v/>
      </c>
      <c r="AD67" s="88" t="str">
        <f t="shared" si="10"/>
        <v/>
      </c>
      <c r="AE67" s="88" t="str">
        <f t="shared" si="11"/>
        <v/>
      </c>
      <c r="AF67" s="88" t="str">
        <f t="shared" si="12"/>
        <v/>
      </c>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row>
    <row r="68" spans="1:134">
      <c r="A68" s="216" t="str">
        <f t="shared" si="13"/>
        <v/>
      </c>
      <c r="B68" s="76"/>
      <c r="C68" s="76"/>
      <c r="D68" s="57"/>
      <c r="E68" s="57"/>
      <c r="F68" s="209"/>
      <c r="G68" s="141"/>
      <c r="H68" s="34"/>
      <c r="I68" s="40"/>
      <c r="J68" s="36" t="str">
        <f t="shared" si="14"/>
        <v/>
      </c>
      <c r="K68" s="37"/>
      <c r="L68" s="38"/>
      <c r="M68" s="61" t="str">
        <f t="shared" si="15"/>
        <v/>
      </c>
      <c r="N68" s="39"/>
      <c r="O68" s="40"/>
      <c r="P68" s="69" t="str">
        <f t="shared" si="16"/>
        <v/>
      </c>
      <c r="Q68" s="37"/>
      <c r="R68" s="96"/>
      <c r="S68" s="97"/>
      <c r="T68" s="64" t="str">
        <f t="shared" si="4"/>
        <v/>
      </c>
      <c r="U68" s="64" t="str">
        <f t="shared" si="5"/>
        <v/>
      </c>
      <c r="V68" s="147">
        <f t="shared" si="6"/>
        <v>0</v>
      </c>
      <c r="AA68" s="88" t="str">
        <f t="shared" si="7"/>
        <v/>
      </c>
      <c r="AB68" s="88" t="str">
        <f t="shared" si="8"/>
        <v/>
      </c>
      <c r="AC68" s="88" t="str">
        <f t="shared" si="9"/>
        <v/>
      </c>
      <c r="AD68" s="88" t="str">
        <f t="shared" si="10"/>
        <v/>
      </c>
      <c r="AE68" s="88" t="str">
        <f t="shared" si="11"/>
        <v/>
      </c>
      <c r="AF68" s="88" t="str">
        <f t="shared" si="12"/>
        <v/>
      </c>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row>
    <row r="69" spans="1:134">
      <c r="A69" s="219" t="str">
        <f t="shared" si="13"/>
        <v/>
      </c>
      <c r="B69" s="77"/>
      <c r="C69" s="77"/>
      <c r="D69" s="58"/>
      <c r="E69" s="58"/>
      <c r="F69" s="210"/>
      <c r="G69" s="144"/>
      <c r="H69" s="42"/>
      <c r="I69" s="48"/>
      <c r="J69" s="44" t="str">
        <f t="shared" si="14"/>
        <v/>
      </c>
      <c r="K69" s="45"/>
      <c r="L69" s="46"/>
      <c r="M69" s="62" t="str">
        <f t="shared" si="15"/>
        <v/>
      </c>
      <c r="N69" s="47"/>
      <c r="O69" s="48"/>
      <c r="P69" s="70" t="str">
        <f t="shared" si="16"/>
        <v/>
      </c>
      <c r="Q69" s="45"/>
      <c r="R69" s="98"/>
      <c r="S69" s="99"/>
      <c r="T69" s="64" t="str">
        <f t="shared" si="4"/>
        <v/>
      </c>
      <c r="U69" s="64" t="str">
        <f t="shared" si="5"/>
        <v/>
      </c>
      <c r="V69" s="147">
        <f t="shared" si="6"/>
        <v>0</v>
      </c>
      <c r="AA69" s="88" t="str">
        <f t="shared" si="7"/>
        <v/>
      </c>
      <c r="AB69" s="88" t="str">
        <f t="shared" si="8"/>
        <v/>
      </c>
      <c r="AC69" s="88" t="str">
        <f t="shared" si="9"/>
        <v/>
      </c>
      <c r="AD69" s="88" t="str">
        <f t="shared" si="10"/>
        <v/>
      </c>
      <c r="AE69" s="88" t="str">
        <f t="shared" si="11"/>
        <v/>
      </c>
      <c r="AF69" s="88" t="str">
        <f t="shared" si="12"/>
        <v/>
      </c>
      <c r="AG69" s="88"/>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row>
    <row r="70" spans="1:134">
      <c r="A70" s="220" t="str">
        <f t="shared" si="13"/>
        <v/>
      </c>
      <c r="B70" s="75"/>
      <c r="C70" s="75"/>
      <c r="D70" s="49"/>
      <c r="E70" s="49"/>
      <c r="F70" s="211"/>
      <c r="G70" s="145"/>
      <c r="H70" s="51"/>
      <c r="I70" s="56"/>
      <c r="J70" s="52" t="str">
        <f t="shared" si="14"/>
        <v/>
      </c>
      <c r="K70" s="53"/>
      <c r="L70" s="54"/>
      <c r="M70" s="63" t="str">
        <f t="shared" si="15"/>
        <v/>
      </c>
      <c r="N70" s="55"/>
      <c r="O70" s="56"/>
      <c r="P70" s="71" t="str">
        <f t="shared" si="16"/>
        <v/>
      </c>
      <c r="Q70" s="53"/>
      <c r="R70" s="94"/>
      <c r="S70" s="95"/>
      <c r="T70" s="64" t="str">
        <f t="shared" si="4"/>
        <v/>
      </c>
      <c r="U70" s="64" t="str">
        <f t="shared" si="5"/>
        <v/>
      </c>
      <c r="V70" s="147">
        <f t="shared" si="6"/>
        <v>0</v>
      </c>
      <c r="AA70" s="88" t="str">
        <f t="shared" si="7"/>
        <v/>
      </c>
      <c r="AB70" s="88" t="str">
        <f t="shared" si="8"/>
        <v/>
      </c>
      <c r="AC70" s="88" t="str">
        <f t="shared" si="9"/>
        <v/>
      </c>
      <c r="AD70" s="88" t="str">
        <f t="shared" si="10"/>
        <v/>
      </c>
      <c r="AE70" s="88" t="str">
        <f t="shared" si="11"/>
        <v/>
      </c>
      <c r="AF70" s="88" t="str">
        <f t="shared" si="12"/>
        <v/>
      </c>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row>
    <row r="71" spans="1:134">
      <c r="A71" s="216" t="str">
        <f t="shared" si="13"/>
        <v/>
      </c>
      <c r="B71" s="76"/>
      <c r="C71" s="76"/>
      <c r="D71" s="57"/>
      <c r="E71" s="57"/>
      <c r="F71" s="209"/>
      <c r="G71" s="141"/>
      <c r="H71" s="34"/>
      <c r="I71" s="40"/>
      <c r="J71" s="36" t="str">
        <f t="shared" si="14"/>
        <v/>
      </c>
      <c r="K71" s="37"/>
      <c r="L71" s="38"/>
      <c r="M71" s="61" t="str">
        <f t="shared" si="15"/>
        <v/>
      </c>
      <c r="N71" s="39"/>
      <c r="O71" s="40"/>
      <c r="P71" s="69" t="str">
        <f t="shared" si="16"/>
        <v/>
      </c>
      <c r="Q71" s="37"/>
      <c r="R71" s="96"/>
      <c r="S71" s="97"/>
      <c r="T71" s="64" t="str">
        <f t="shared" si="4"/>
        <v/>
      </c>
      <c r="U71" s="64" t="str">
        <f t="shared" si="5"/>
        <v/>
      </c>
      <c r="V71" s="147">
        <f t="shared" si="6"/>
        <v>0</v>
      </c>
      <c r="AA71" s="88" t="str">
        <f t="shared" si="7"/>
        <v/>
      </c>
      <c r="AB71" s="88" t="str">
        <f t="shared" si="8"/>
        <v/>
      </c>
      <c r="AC71" s="88" t="str">
        <f t="shared" si="9"/>
        <v/>
      </c>
      <c r="AD71" s="88" t="str">
        <f t="shared" si="10"/>
        <v/>
      </c>
      <c r="AE71" s="88" t="str">
        <f t="shared" si="11"/>
        <v/>
      </c>
      <c r="AF71" s="88" t="str">
        <f t="shared" si="12"/>
        <v/>
      </c>
      <c r="AG71" s="88"/>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88"/>
      <c r="DI71" s="88"/>
      <c r="DJ71" s="88"/>
      <c r="DK71" s="88"/>
      <c r="DL71" s="88"/>
      <c r="DM71" s="88"/>
      <c r="DN71" s="88"/>
      <c r="DO71" s="88"/>
      <c r="DP71" s="88"/>
      <c r="DQ71" s="88"/>
      <c r="DR71" s="88"/>
      <c r="DS71" s="88"/>
      <c r="DT71" s="88"/>
      <c r="DU71" s="88"/>
      <c r="DV71" s="88"/>
      <c r="DW71" s="88"/>
      <c r="DX71" s="88"/>
      <c r="DY71" s="88"/>
      <c r="DZ71" s="88"/>
      <c r="EA71" s="88"/>
      <c r="EB71" s="88"/>
      <c r="EC71" s="88"/>
      <c r="ED71" s="88"/>
    </row>
    <row r="72" spans="1:134">
      <c r="A72" s="216" t="str">
        <f t="shared" si="13"/>
        <v/>
      </c>
      <c r="B72" s="76"/>
      <c r="C72" s="76"/>
      <c r="D72" s="57"/>
      <c r="E72" s="57"/>
      <c r="F72" s="209"/>
      <c r="G72" s="141"/>
      <c r="H72" s="34"/>
      <c r="I72" s="40"/>
      <c r="J72" s="36" t="str">
        <f t="shared" si="14"/>
        <v/>
      </c>
      <c r="K72" s="37"/>
      <c r="L72" s="38"/>
      <c r="M72" s="61" t="str">
        <f t="shared" si="15"/>
        <v/>
      </c>
      <c r="N72" s="39"/>
      <c r="O72" s="40"/>
      <c r="P72" s="69" t="str">
        <f t="shared" si="16"/>
        <v/>
      </c>
      <c r="Q72" s="37"/>
      <c r="R72" s="96"/>
      <c r="S72" s="97"/>
      <c r="T72" s="64" t="str">
        <f t="shared" si="4"/>
        <v/>
      </c>
      <c r="U72" s="64" t="str">
        <f t="shared" si="5"/>
        <v/>
      </c>
      <c r="V72" s="147">
        <f t="shared" si="6"/>
        <v>0</v>
      </c>
      <c r="AA72" s="88" t="str">
        <f t="shared" si="7"/>
        <v/>
      </c>
      <c r="AB72" s="88" t="str">
        <f t="shared" si="8"/>
        <v/>
      </c>
      <c r="AC72" s="88" t="str">
        <f t="shared" si="9"/>
        <v/>
      </c>
      <c r="AD72" s="88" t="str">
        <f t="shared" si="10"/>
        <v/>
      </c>
      <c r="AE72" s="88" t="str">
        <f t="shared" si="11"/>
        <v/>
      </c>
      <c r="AF72" s="88" t="str">
        <f t="shared" si="12"/>
        <v/>
      </c>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88"/>
      <c r="DI72" s="88"/>
      <c r="DJ72" s="88"/>
      <c r="DK72" s="88"/>
      <c r="DL72" s="88"/>
      <c r="DM72" s="88"/>
      <c r="DN72" s="88"/>
      <c r="DO72" s="88"/>
      <c r="DP72" s="88"/>
      <c r="DQ72" s="88"/>
      <c r="DR72" s="88"/>
      <c r="DS72" s="88"/>
      <c r="DT72" s="88"/>
      <c r="DU72" s="88"/>
      <c r="DV72" s="88"/>
      <c r="DW72" s="88"/>
      <c r="DX72" s="88"/>
      <c r="DY72" s="88"/>
      <c r="DZ72" s="88"/>
      <c r="EA72" s="88"/>
      <c r="EB72" s="88"/>
      <c r="EC72" s="88"/>
      <c r="ED72" s="88"/>
    </row>
    <row r="73" spans="1:134">
      <c r="A73" s="216" t="str">
        <f t="shared" si="13"/>
        <v/>
      </c>
      <c r="B73" s="76"/>
      <c r="C73" s="76"/>
      <c r="D73" s="57"/>
      <c r="E73" s="57"/>
      <c r="F73" s="209"/>
      <c r="G73" s="141"/>
      <c r="H73" s="34"/>
      <c r="I73" s="40"/>
      <c r="J73" s="36" t="str">
        <f t="shared" si="14"/>
        <v/>
      </c>
      <c r="K73" s="37"/>
      <c r="L73" s="38"/>
      <c r="M73" s="61" t="str">
        <f t="shared" si="15"/>
        <v/>
      </c>
      <c r="N73" s="39"/>
      <c r="O73" s="40"/>
      <c r="P73" s="69" t="str">
        <f t="shared" si="16"/>
        <v/>
      </c>
      <c r="Q73" s="37"/>
      <c r="R73" s="96"/>
      <c r="S73" s="97"/>
      <c r="T73" s="64" t="str">
        <f t="shared" si="4"/>
        <v/>
      </c>
      <c r="U73" s="64" t="str">
        <f t="shared" si="5"/>
        <v/>
      </c>
      <c r="V73" s="147">
        <f t="shared" si="6"/>
        <v>0</v>
      </c>
      <c r="AA73" s="88" t="str">
        <f t="shared" si="7"/>
        <v/>
      </c>
      <c r="AB73" s="88" t="str">
        <f t="shared" si="8"/>
        <v/>
      </c>
      <c r="AC73" s="88" t="str">
        <f t="shared" si="9"/>
        <v/>
      </c>
      <c r="AD73" s="88" t="str">
        <f t="shared" si="10"/>
        <v/>
      </c>
      <c r="AE73" s="88" t="str">
        <f t="shared" si="11"/>
        <v/>
      </c>
      <c r="AF73" s="88" t="str">
        <f t="shared" si="12"/>
        <v/>
      </c>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row>
    <row r="74" spans="1:134">
      <c r="A74" s="217" t="str">
        <f t="shared" ref="A74:A79" si="17">IF(C74="","",$K$3)</f>
        <v/>
      </c>
      <c r="B74" s="77"/>
      <c r="C74" s="77"/>
      <c r="D74" s="58"/>
      <c r="E74" s="58"/>
      <c r="F74" s="210"/>
      <c r="G74" s="142"/>
      <c r="H74" s="42"/>
      <c r="I74" s="48"/>
      <c r="J74" s="44" t="str">
        <f t="shared" ref="J74:J79" si="18">IF(I74="","",VLOOKUP(I74,$W$10:$X$79,2,FALSE))</f>
        <v/>
      </c>
      <c r="K74" s="45"/>
      <c r="L74" s="46"/>
      <c r="M74" s="62" t="str">
        <f t="shared" ref="M74:M79" si="19">IF(L74="","",VLOOKUP(L74,$W$10:$X$79,2,FALSE))</f>
        <v/>
      </c>
      <c r="N74" s="47"/>
      <c r="O74" s="48"/>
      <c r="P74" s="70" t="str">
        <f t="shared" ref="P74:P79" si="20">IF(O74="","",VLOOKUP(O74,$W$10:$X$79,2,FALSE))</f>
        <v/>
      </c>
      <c r="Q74" s="45"/>
      <c r="R74" s="98"/>
      <c r="S74" s="99"/>
      <c r="T74" s="64" t="str">
        <f t="shared" si="4"/>
        <v/>
      </c>
      <c r="U74" s="64" t="str">
        <f t="shared" si="5"/>
        <v/>
      </c>
      <c r="V74" s="147">
        <f t="shared" si="6"/>
        <v>0</v>
      </c>
      <c r="AA74" s="88" t="str">
        <f t="shared" si="7"/>
        <v/>
      </c>
      <c r="AB74" s="88" t="str">
        <f t="shared" si="8"/>
        <v/>
      </c>
      <c r="AC74" s="88" t="str">
        <f t="shared" si="9"/>
        <v/>
      </c>
      <c r="AD74" s="88" t="str">
        <f t="shared" si="10"/>
        <v/>
      </c>
      <c r="AE74" s="88" t="str">
        <f t="shared" si="11"/>
        <v/>
      </c>
      <c r="AF74" s="88" t="str">
        <f t="shared" si="12"/>
        <v/>
      </c>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row>
    <row r="75" spans="1:134">
      <c r="A75" s="218" t="str">
        <f t="shared" si="17"/>
        <v/>
      </c>
      <c r="B75" s="75"/>
      <c r="C75" s="75"/>
      <c r="D75" s="49"/>
      <c r="E75" s="49"/>
      <c r="F75" s="211"/>
      <c r="G75" s="143"/>
      <c r="H75" s="51"/>
      <c r="I75" s="56"/>
      <c r="J75" s="52" t="str">
        <f t="shared" si="18"/>
        <v/>
      </c>
      <c r="K75" s="53"/>
      <c r="L75" s="54"/>
      <c r="M75" s="63" t="str">
        <f t="shared" si="19"/>
        <v/>
      </c>
      <c r="N75" s="55"/>
      <c r="O75" s="56"/>
      <c r="P75" s="71" t="str">
        <f t="shared" si="20"/>
        <v/>
      </c>
      <c r="Q75" s="53"/>
      <c r="R75" s="94"/>
      <c r="S75" s="95"/>
      <c r="T75" s="64" t="str">
        <f t="shared" ref="T75:T79" si="21">IF(E75="1",COUNTA(I75,L75,O75),"")</f>
        <v/>
      </c>
      <c r="U75" s="64" t="str">
        <f t="shared" ref="U75:U79" si="22">IF(E75="2",COUNTA(I75,L75,O75),"")</f>
        <v/>
      </c>
      <c r="V75" s="147">
        <f t="shared" ref="V75:V79" si="23">SUM(T75:U75)</f>
        <v>0</v>
      </c>
      <c r="AA75" s="88" t="str">
        <f t="shared" ref="AA75:AA79" si="24">IF(G75=$AA$9,$AB$1*V75,"")</f>
        <v/>
      </c>
      <c r="AB75" s="88" t="str">
        <f t="shared" ref="AB75:AB79" si="25">IF(G75=$AB$9,$AB$2*V75,"")</f>
        <v/>
      </c>
      <c r="AC75" s="88" t="str">
        <f t="shared" ref="AC75:AC78" si="26">IF(G75=$AC$9,$AB$3*V75,"")</f>
        <v/>
      </c>
      <c r="AD75" s="88" t="str">
        <f t="shared" ref="AD75:AD79" si="27">IF(G75=$AD$9,$AB$4*V75,"")</f>
        <v/>
      </c>
      <c r="AE75" s="88" t="str">
        <f t="shared" ref="AE75:AE79" si="28">IF(G75=$AE$9,$AB$5*V75,"")</f>
        <v/>
      </c>
      <c r="AF75" s="88" t="str">
        <f t="shared" ref="AF75:AF78" si="29">IF(G75=$AF$9,$AB$6*V75,"")</f>
        <v/>
      </c>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88"/>
      <c r="DI75" s="88"/>
      <c r="DJ75" s="88"/>
      <c r="DK75" s="88"/>
      <c r="DL75" s="88"/>
      <c r="DM75" s="88"/>
      <c r="DN75" s="88"/>
      <c r="DO75" s="88"/>
      <c r="DP75" s="88"/>
      <c r="DQ75" s="88"/>
      <c r="DR75" s="88"/>
      <c r="DS75" s="88"/>
      <c r="DT75" s="88"/>
      <c r="DU75" s="88"/>
      <c r="DV75" s="88"/>
      <c r="DW75" s="88"/>
      <c r="DX75" s="88"/>
      <c r="DY75" s="88"/>
      <c r="DZ75" s="88"/>
      <c r="EA75" s="88"/>
      <c r="EB75" s="88"/>
      <c r="EC75" s="88"/>
      <c r="ED75" s="88"/>
    </row>
    <row r="76" spans="1:134">
      <c r="A76" s="216" t="str">
        <f t="shared" si="17"/>
        <v/>
      </c>
      <c r="B76" s="76"/>
      <c r="C76" s="76"/>
      <c r="D76" s="57"/>
      <c r="E76" s="57"/>
      <c r="F76" s="209"/>
      <c r="G76" s="141"/>
      <c r="H76" s="34"/>
      <c r="I76" s="40"/>
      <c r="J76" s="36" t="str">
        <f t="shared" si="18"/>
        <v/>
      </c>
      <c r="K76" s="37"/>
      <c r="L76" s="38"/>
      <c r="M76" s="61" t="str">
        <f t="shared" si="19"/>
        <v/>
      </c>
      <c r="N76" s="39"/>
      <c r="O76" s="40"/>
      <c r="P76" s="69" t="str">
        <f t="shared" si="20"/>
        <v/>
      </c>
      <c r="Q76" s="37"/>
      <c r="R76" s="96"/>
      <c r="S76" s="97"/>
      <c r="T76" s="64" t="str">
        <f t="shared" si="21"/>
        <v/>
      </c>
      <c r="U76" s="64" t="str">
        <f t="shared" si="22"/>
        <v/>
      </c>
      <c r="V76" s="147">
        <f t="shared" si="23"/>
        <v>0</v>
      </c>
      <c r="AA76" s="88" t="str">
        <f t="shared" si="24"/>
        <v/>
      </c>
      <c r="AB76" s="88" t="str">
        <f t="shared" si="25"/>
        <v/>
      </c>
      <c r="AC76" s="88" t="str">
        <f t="shared" si="26"/>
        <v/>
      </c>
      <c r="AD76" s="88" t="str">
        <f t="shared" si="27"/>
        <v/>
      </c>
      <c r="AE76" s="88" t="str">
        <f t="shared" si="28"/>
        <v/>
      </c>
      <c r="AF76" s="88" t="str">
        <f t="shared" si="29"/>
        <v/>
      </c>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row>
    <row r="77" spans="1:134">
      <c r="A77" s="216" t="str">
        <f t="shared" si="17"/>
        <v/>
      </c>
      <c r="B77" s="76"/>
      <c r="C77" s="76"/>
      <c r="D77" s="57"/>
      <c r="E77" s="57"/>
      <c r="F77" s="209"/>
      <c r="G77" s="141"/>
      <c r="H77" s="34"/>
      <c r="I77" s="40"/>
      <c r="J77" s="36" t="str">
        <f t="shared" si="18"/>
        <v/>
      </c>
      <c r="K77" s="37"/>
      <c r="L77" s="38"/>
      <c r="M77" s="61" t="str">
        <f t="shared" si="19"/>
        <v/>
      </c>
      <c r="N77" s="39"/>
      <c r="O77" s="40"/>
      <c r="P77" s="69" t="str">
        <f t="shared" si="20"/>
        <v/>
      </c>
      <c r="Q77" s="37"/>
      <c r="R77" s="96"/>
      <c r="S77" s="97"/>
      <c r="T77" s="64" t="str">
        <f t="shared" si="21"/>
        <v/>
      </c>
      <c r="U77" s="64" t="str">
        <f t="shared" si="22"/>
        <v/>
      </c>
      <c r="V77" s="147">
        <f t="shared" si="23"/>
        <v>0</v>
      </c>
      <c r="AA77" s="88" t="str">
        <f t="shared" si="24"/>
        <v/>
      </c>
      <c r="AB77" s="88" t="str">
        <f t="shared" si="25"/>
        <v/>
      </c>
      <c r="AC77" s="88" t="str">
        <f t="shared" si="26"/>
        <v/>
      </c>
      <c r="AD77" s="88" t="str">
        <f t="shared" si="27"/>
        <v/>
      </c>
      <c r="AE77" s="88" t="str">
        <f t="shared" si="28"/>
        <v/>
      </c>
      <c r="AF77" s="88" t="str">
        <f t="shared" si="29"/>
        <v/>
      </c>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row>
    <row r="78" spans="1:134">
      <c r="A78" s="216" t="str">
        <f t="shared" si="17"/>
        <v/>
      </c>
      <c r="B78" s="76"/>
      <c r="C78" s="76"/>
      <c r="D78" s="57"/>
      <c r="E78" s="57"/>
      <c r="F78" s="209"/>
      <c r="G78" s="141"/>
      <c r="H78" s="34"/>
      <c r="I78" s="40"/>
      <c r="J78" s="36" t="str">
        <f t="shared" si="18"/>
        <v/>
      </c>
      <c r="K78" s="37"/>
      <c r="L78" s="38"/>
      <c r="M78" s="61" t="str">
        <f t="shared" si="19"/>
        <v/>
      </c>
      <c r="N78" s="39"/>
      <c r="O78" s="40"/>
      <c r="P78" s="69" t="str">
        <f t="shared" si="20"/>
        <v/>
      </c>
      <c r="Q78" s="37"/>
      <c r="R78" s="96"/>
      <c r="S78" s="97"/>
      <c r="T78" s="64" t="str">
        <f t="shared" si="21"/>
        <v/>
      </c>
      <c r="U78" s="64" t="str">
        <f t="shared" si="22"/>
        <v/>
      </c>
      <c r="V78" s="147">
        <f t="shared" si="23"/>
        <v>0</v>
      </c>
      <c r="AA78" s="88" t="str">
        <f t="shared" si="24"/>
        <v/>
      </c>
      <c r="AB78" s="88" t="str">
        <f t="shared" si="25"/>
        <v/>
      </c>
      <c r="AC78" s="88" t="str">
        <f t="shared" si="26"/>
        <v/>
      </c>
      <c r="AD78" s="88" t="str">
        <f t="shared" si="27"/>
        <v/>
      </c>
      <c r="AE78" s="88" t="str">
        <f t="shared" si="28"/>
        <v/>
      </c>
      <c r="AF78" s="88" t="str">
        <f t="shared" si="29"/>
        <v/>
      </c>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row>
    <row r="79" spans="1:134">
      <c r="A79" s="219" t="str">
        <f t="shared" si="17"/>
        <v/>
      </c>
      <c r="B79" s="77"/>
      <c r="C79" s="77"/>
      <c r="D79" s="58"/>
      <c r="E79" s="58"/>
      <c r="F79" s="210"/>
      <c r="G79" s="142"/>
      <c r="H79" s="42"/>
      <c r="I79" s="48"/>
      <c r="J79" s="44" t="str">
        <f t="shared" si="18"/>
        <v/>
      </c>
      <c r="K79" s="45"/>
      <c r="L79" s="46"/>
      <c r="M79" s="62" t="str">
        <f t="shared" si="19"/>
        <v/>
      </c>
      <c r="N79" s="47"/>
      <c r="O79" s="48"/>
      <c r="P79" s="70" t="str">
        <f t="shared" si="20"/>
        <v/>
      </c>
      <c r="Q79" s="45"/>
      <c r="R79" s="98"/>
      <c r="S79" s="99"/>
      <c r="T79" s="64" t="str">
        <f t="shared" si="21"/>
        <v/>
      </c>
      <c r="U79" s="64" t="str">
        <f t="shared" si="22"/>
        <v/>
      </c>
      <c r="V79" s="147">
        <f t="shared" si="23"/>
        <v>0</v>
      </c>
      <c r="AA79" s="88" t="str">
        <f t="shared" si="24"/>
        <v/>
      </c>
      <c r="AB79" s="88" t="str">
        <f t="shared" si="25"/>
        <v/>
      </c>
      <c r="AC79" s="88" t="str">
        <f>IF(G79=$AC$9,$AB$3*V79,"")</f>
        <v/>
      </c>
      <c r="AD79" s="88" t="str">
        <f t="shared" si="27"/>
        <v/>
      </c>
      <c r="AE79" s="88" t="str">
        <f t="shared" si="28"/>
        <v/>
      </c>
      <c r="AF79" s="88" t="str">
        <f>IF(G79=$AF$9,$AB$6*V79,"")</f>
        <v/>
      </c>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88"/>
      <c r="CU79" s="88"/>
      <c r="CV79" s="88"/>
      <c r="CW79" s="88"/>
      <c r="CX79" s="88"/>
      <c r="CY79" s="88"/>
      <c r="CZ79" s="88"/>
      <c r="DA79" s="88"/>
      <c r="DB79" s="88"/>
      <c r="DC79" s="88"/>
      <c r="DD79" s="88"/>
      <c r="DE79" s="88"/>
      <c r="DF79" s="88"/>
      <c r="DG79" s="88"/>
      <c r="DH79" s="88"/>
      <c r="DI79" s="88"/>
      <c r="DJ79" s="88"/>
      <c r="DK79" s="88"/>
      <c r="DL79" s="88"/>
      <c r="DM79" s="88"/>
      <c r="DN79" s="88"/>
      <c r="DO79" s="88"/>
      <c r="DP79" s="88"/>
      <c r="DQ79" s="88"/>
      <c r="DR79" s="88"/>
      <c r="DS79" s="88"/>
      <c r="DT79" s="88"/>
      <c r="DU79" s="88"/>
      <c r="DV79" s="88"/>
      <c r="DW79" s="88"/>
      <c r="DX79" s="88"/>
      <c r="DY79" s="88"/>
      <c r="DZ79" s="88"/>
      <c r="EA79" s="88"/>
      <c r="EB79" s="88"/>
      <c r="EC79" s="88"/>
      <c r="ED79" s="88"/>
    </row>
    <row r="80" spans="1:134">
      <c r="W80" s="2" t="s">
        <v>41</v>
      </c>
      <c r="X80" s="2" t="s">
        <v>12</v>
      </c>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c r="DZ80" s="88"/>
      <c r="EA80" s="88"/>
      <c r="EB80" s="88"/>
      <c r="EC80" s="88"/>
      <c r="ED80" s="88"/>
    </row>
    <row r="81" spans="23:134">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88"/>
      <c r="BA81" s="88"/>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c r="CM81" s="88"/>
      <c r="CN81" s="88"/>
      <c r="CO81" s="88"/>
      <c r="CP81" s="88"/>
      <c r="CQ81" s="88"/>
      <c r="CR81" s="88"/>
      <c r="CS81" s="88"/>
      <c r="CT81" s="88"/>
      <c r="CU81" s="88"/>
      <c r="CV81" s="88"/>
      <c r="CW81" s="88"/>
      <c r="CX81" s="88"/>
      <c r="CY81" s="88"/>
      <c r="CZ81" s="88"/>
      <c r="DA81" s="88"/>
      <c r="DB81" s="88"/>
      <c r="DC81" s="88"/>
      <c r="DD81" s="88"/>
      <c r="DE81" s="88"/>
      <c r="DF81" s="88"/>
      <c r="DG81" s="88"/>
      <c r="DH81" s="88"/>
      <c r="DI81" s="88"/>
      <c r="DJ81" s="88"/>
      <c r="DK81" s="88"/>
      <c r="DL81" s="88"/>
      <c r="DM81" s="88"/>
      <c r="DN81" s="88"/>
      <c r="DO81" s="88"/>
      <c r="DP81" s="88"/>
      <c r="DQ81" s="88"/>
      <c r="DR81" s="88"/>
      <c r="DS81" s="88"/>
      <c r="DT81" s="88"/>
      <c r="DU81" s="88"/>
      <c r="DV81" s="88"/>
      <c r="DW81" s="88"/>
      <c r="DX81" s="88"/>
      <c r="DY81" s="88"/>
      <c r="DZ81" s="88"/>
      <c r="EA81" s="88"/>
      <c r="EB81" s="88"/>
      <c r="EC81" s="88"/>
      <c r="ED81" s="88"/>
    </row>
    <row r="82" spans="23:134">
      <c r="W82" s="2" t="s">
        <v>42</v>
      </c>
      <c r="X82" s="2" t="s">
        <v>15</v>
      </c>
      <c r="AA82" s="88"/>
      <c r="AB82" s="88"/>
      <c r="AC82" s="88"/>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8"/>
      <c r="DJ82" s="88"/>
      <c r="DK82" s="88"/>
      <c r="DL82" s="88"/>
      <c r="DM82" s="88"/>
      <c r="DN82" s="88"/>
      <c r="DO82" s="88"/>
      <c r="DP82" s="88"/>
      <c r="DQ82" s="88"/>
      <c r="DR82" s="88"/>
      <c r="DS82" s="88"/>
      <c r="DT82" s="88"/>
      <c r="DU82" s="88"/>
      <c r="DV82" s="88"/>
      <c r="DW82" s="88"/>
      <c r="DX82" s="88"/>
      <c r="DY82" s="88"/>
      <c r="DZ82" s="88"/>
      <c r="EA82" s="88"/>
      <c r="EB82" s="88"/>
      <c r="EC82" s="88"/>
      <c r="ED82" s="88"/>
    </row>
    <row r="83" spans="23:134">
      <c r="W83" s="2" t="s">
        <v>43</v>
      </c>
      <c r="X83" s="2" t="s">
        <v>16</v>
      </c>
      <c r="AA83" s="88"/>
      <c r="AB83" s="88"/>
      <c r="AC83" s="88"/>
      <c r="AD83" s="88"/>
      <c r="AE83" s="88"/>
      <c r="AF83" s="88"/>
      <c r="AG83" s="88"/>
      <c r="AH83" s="88"/>
      <c r="AI83" s="88"/>
      <c r="AJ83" s="88"/>
      <c r="AK83" s="88"/>
      <c r="AL83" s="88"/>
      <c r="AM83" s="88"/>
      <c r="AN83" s="88"/>
      <c r="AO83" s="88"/>
      <c r="AP83" s="88"/>
      <c r="AQ83" s="88"/>
      <c r="AR83" s="88"/>
      <c r="AS83" s="88"/>
      <c r="AT83" s="88"/>
      <c r="AU83" s="88"/>
      <c r="AV83" s="88"/>
      <c r="AW83" s="88"/>
      <c r="AX83" s="88"/>
      <c r="AY83" s="88"/>
      <c r="AZ83" s="88"/>
      <c r="BA83" s="88"/>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c r="DZ83" s="88"/>
      <c r="EA83" s="88"/>
      <c r="EB83" s="88"/>
      <c r="EC83" s="88"/>
      <c r="ED83" s="88"/>
    </row>
    <row r="84" spans="23:134">
      <c r="W84" s="2" t="s">
        <v>44</v>
      </c>
      <c r="X84" s="2" t="s">
        <v>17</v>
      </c>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row>
    <row r="85" spans="23:134">
      <c r="AA85" s="88"/>
      <c r="AB85" s="88"/>
      <c r="AC85" s="88"/>
      <c r="AD85" s="88"/>
      <c r="AE85" s="88"/>
      <c r="AF85" s="88"/>
      <c r="AG85" s="88"/>
      <c r="AH85" s="88"/>
      <c r="AI85" s="88"/>
      <c r="AJ85" s="88"/>
      <c r="AK85" s="88"/>
      <c r="AL85" s="88"/>
      <c r="AM85" s="88"/>
      <c r="AN85" s="88"/>
      <c r="AO85" s="88"/>
      <c r="AP85" s="88"/>
      <c r="AQ85" s="88"/>
      <c r="AR85" s="88"/>
      <c r="AS85" s="88"/>
      <c r="AT85" s="88"/>
      <c r="AU85" s="88"/>
      <c r="AV85" s="88"/>
      <c r="AW85" s="88"/>
      <c r="AX85" s="88"/>
      <c r="AY85" s="88"/>
      <c r="AZ85" s="88"/>
      <c r="BA85" s="88"/>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c r="DQ85" s="88"/>
      <c r="DR85" s="88"/>
      <c r="DS85" s="88"/>
      <c r="DT85" s="88"/>
      <c r="DU85" s="88"/>
      <c r="DV85" s="88"/>
      <c r="DW85" s="88"/>
      <c r="DX85" s="88"/>
      <c r="DY85" s="88"/>
      <c r="DZ85" s="88"/>
      <c r="EA85" s="88"/>
      <c r="EB85" s="88"/>
      <c r="EC85" s="88"/>
      <c r="ED85" s="88"/>
    </row>
    <row r="86" spans="23:134">
      <c r="W86" s="2" t="s">
        <v>45</v>
      </c>
      <c r="X86" s="2" t="s">
        <v>19</v>
      </c>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88"/>
      <c r="DI86" s="88"/>
      <c r="DJ86" s="88"/>
      <c r="DK86" s="88"/>
      <c r="DL86" s="88"/>
      <c r="DM86" s="88"/>
      <c r="DN86" s="88"/>
      <c r="DO86" s="88"/>
      <c r="DP86" s="88"/>
      <c r="DQ86" s="88"/>
      <c r="DR86" s="88"/>
      <c r="DS86" s="88"/>
      <c r="DT86" s="88"/>
      <c r="DU86" s="88"/>
      <c r="DV86" s="88"/>
      <c r="DW86" s="88"/>
      <c r="DX86" s="88"/>
      <c r="DY86" s="88"/>
      <c r="DZ86" s="88"/>
      <c r="EA86" s="88"/>
      <c r="EB86" s="88"/>
      <c r="EC86" s="88"/>
      <c r="ED86" s="88"/>
    </row>
    <row r="87" spans="23:134">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row>
    <row r="88" spans="23:134">
      <c r="W88" s="2" t="s">
        <v>50</v>
      </c>
      <c r="X88" s="2" t="s">
        <v>31</v>
      </c>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c r="DM88" s="88"/>
      <c r="DN88" s="88"/>
      <c r="DO88" s="88"/>
      <c r="DP88" s="88"/>
      <c r="DQ88" s="88"/>
      <c r="DR88" s="88"/>
      <c r="DS88" s="88"/>
      <c r="DT88" s="88"/>
      <c r="DU88" s="88"/>
      <c r="DV88" s="88"/>
      <c r="DW88" s="88"/>
      <c r="DX88" s="88"/>
      <c r="DY88" s="88"/>
      <c r="DZ88" s="88"/>
      <c r="EA88" s="88"/>
      <c r="EB88" s="88"/>
      <c r="EC88" s="88"/>
      <c r="ED88" s="88"/>
    </row>
    <row r="89" spans="23:134">
      <c r="W89" s="2" t="s">
        <v>51</v>
      </c>
      <c r="X89" s="2" t="s">
        <v>32</v>
      </c>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c r="DZ89" s="88"/>
      <c r="EA89" s="88"/>
      <c r="EB89" s="88"/>
      <c r="EC89" s="88"/>
      <c r="ED89" s="88"/>
    </row>
    <row r="90" spans="23:134">
      <c r="W90" s="1" t="s">
        <v>236</v>
      </c>
      <c r="X90" s="1" t="s">
        <v>237</v>
      </c>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8"/>
      <c r="DJ90" s="88"/>
      <c r="DK90" s="88"/>
      <c r="DL90" s="88"/>
      <c r="DM90" s="88"/>
      <c r="DN90" s="88"/>
      <c r="DO90" s="88"/>
      <c r="DP90" s="88"/>
      <c r="DQ90" s="88"/>
      <c r="DR90" s="88"/>
      <c r="DS90" s="88"/>
      <c r="DT90" s="88"/>
      <c r="DU90" s="88"/>
      <c r="DV90" s="88"/>
      <c r="DW90" s="88"/>
      <c r="DX90" s="88"/>
      <c r="DY90" s="88"/>
      <c r="DZ90" s="88"/>
      <c r="EA90" s="88"/>
      <c r="EB90" s="88"/>
      <c r="EC90" s="88"/>
      <c r="ED90" s="88"/>
    </row>
    <row r="91" spans="23:134">
      <c r="W91" s="1" t="s">
        <v>61</v>
      </c>
      <c r="X91" s="1" t="s">
        <v>62</v>
      </c>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88"/>
      <c r="DI91" s="88"/>
      <c r="DJ91" s="88"/>
      <c r="DK91" s="88"/>
      <c r="DL91" s="88"/>
      <c r="DM91" s="88"/>
      <c r="DN91" s="88"/>
      <c r="DO91" s="88"/>
      <c r="DP91" s="88"/>
      <c r="DQ91" s="88"/>
      <c r="DR91" s="88"/>
      <c r="DS91" s="88"/>
      <c r="DT91" s="88"/>
      <c r="DU91" s="88"/>
      <c r="DV91" s="88"/>
      <c r="DW91" s="88"/>
      <c r="DX91" s="88"/>
      <c r="DY91" s="88"/>
      <c r="DZ91" s="88"/>
      <c r="EA91" s="88"/>
      <c r="EB91" s="88"/>
      <c r="EC91" s="88"/>
      <c r="ED91" s="88"/>
    </row>
    <row r="92" spans="23:134">
      <c r="W92" s="1" t="s">
        <v>81</v>
      </c>
      <c r="X92" s="1" t="s">
        <v>82</v>
      </c>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c r="CO92" s="88"/>
      <c r="CP92" s="88"/>
      <c r="CQ92" s="88"/>
      <c r="CR92" s="88"/>
      <c r="CS92" s="88"/>
      <c r="CT92" s="88"/>
      <c r="CU92" s="88"/>
      <c r="CV92" s="88"/>
      <c r="CW92" s="88"/>
      <c r="CX92" s="88"/>
      <c r="CY92" s="88"/>
      <c r="CZ92" s="88"/>
      <c r="DA92" s="88"/>
      <c r="DB92" s="88"/>
      <c r="DC92" s="88"/>
      <c r="DD92" s="88"/>
      <c r="DE92" s="88"/>
      <c r="DF92" s="88"/>
      <c r="DG92" s="88"/>
      <c r="DH92" s="88"/>
      <c r="DI92" s="88"/>
      <c r="DJ92" s="88"/>
      <c r="DK92" s="88"/>
      <c r="DL92" s="88"/>
      <c r="DM92" s="88"/>
      <c r="DN92" s="88"/>
      <c r="DO92" s="88"/>
      <c r="DP92" s="88"/>
      <c r="DQ92" s="88"/>
      <c r="DR92" s="88"/>
      <c r="DS92" s="88"/>
      <c r="DT92" s="88"/>
      <c r="DU92" s="88"/>
      <c r="DV92" s="88"/>
      <c r="DW92" s="88"/>
      <c r="DX92" s="88"/>
      <c r="DY92" s="88"/>
      <c r="DZ92" s="88"/>
      <c r="EA92" s="88"/>
      <c r="EB92" s="88"/>
      <c r="EC92" s="88"/>
      <c r="ED92" s="88"/>
    </row>
    <row r="93" spans="23:134">
      <c r="W93" s="1" t="s">
        <v>83</v>
      </c>
      <c r="X93" s="1" t="s">
        <v>84</v>
      </c>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c r="CO93" s="88"/>
      <c r="CP93" s="88"/>
      <c r="CQ93" s="88"/>
      <c r="CR93" s="88"/>
      <c r="CS93" s="88"/>
      <c r="CT93" s="88"/>
      <c r="CU93" s="88"/>
      <c r="CV93" s="88"/>
      <c r="CW93" s="88"/>
      <c r="CX93" s="88"/>
      <c r="CY93" s="88"/>
      <c r="CZ93" s="88"/>
      <c r="DA93" s="88"/>
      <c r="DB93" s="88"/>
      <c r="DC93" s="88"/>
      <c r="DD93" s="88"/>
      <c r="DE93" s="88"/>
      <c r="DF93" s="88"/>
      <c r="DG93" s="88"/>
      <c r="DH93" s="88"/>
      <c r="DI93" s="88"/>
      <c r="DJ93" s="88"/>
      <c r="DK93" s="88"/>
      <c r="DL93" s="88"/>
      <c r="DM93" s="88"/>
      <c r="DN93" s="88"/>
      <c r="DO93" s="88"/>
      <c r="DP93" s="88"/>
      <c r="DQ93" s="88"/>
      <c r="DR93" s="88"/>
      <c r="DS93" s="88"/>
      <c r="DT93" s="88"/>
      <c r="DU93" s="88"/>
      <c r="DV93" s="88"/>
      <c r="DW93" s="88"/>
      <c r="DX93" s="88"/>
      <c r="DY93" s="88"/>
      <c r="DZ93" s="88"/>
      <c r="EA93" s="88"/>
      <c r="EB93" s="88"/>
      <c r="EC93" s="88"/>
      <c r="ED93" s="88"/>
    </row>
    <row r="94" spans="23:134">
      <c r="W94" s="1" t="s">
        <v>85</v>
      </c>
      <c r="X94" s="1" t="s">
        <v>86</v>
      </c>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c r="CO94" s="88"/>
      <c r="CP94" s="88"/>
      <c r="CQ94" s="88"/>
      <c r="CR94" s="88"/>
      <c r="CS94" s="88"/>
      <c r="CT94" s="88"/>
      <c r="CU94" s="88"/>
      <c r="CV94" s="88"/>
      <c r="CW94" s="88"/>
      <c r="CX94" s="88"/>
      <c r="CY94" s="88"/>
      <c r="CZ94" s="88"/>
      <c r="DA94" s="88"/>
      <c r="DB94" s="88"/>
      <c r="DC94" s="88"/>
      <c r="DD94" s="88"/>
      <c r="DE94" s="88"/>
      <c r="DF94" s="88"/>
      <c r="DG94" s="88"/>
      <c r="DH94" s="88"/>
      <c r="DI94" s="88"/>
      <c r="DJ94" s="88"/>
      <c r="DK94" s="88"/>
      <c r="DL94" s="88"/>
      <c r="DM94" s="88"/>
      <c r="DN94" s="88"/>
      <c r="DO94" s="88"/>
      <c r="DP94" s="88"/>
      <c r="DQ94" s="88"/>
      <c r="DR94" s="88"/>
      <c r="DS94" s="88"/>
      <c r="DT94" s="88"/>
      <c r="DU94" s="88"/>
      <c r="DV94" s="88"/>
      <c r="DW94" s="88"/>
      <c r="DX94" s="88"/>
      <c r="DY94" s="88"/>
      <c r="DZ94" s="88"/>
      <c r="EA94" s="88"/>
      <c r="EB94" s="88"/>
      <c r="EC94" s="88"/>
      <c r="ED94" s="88"/>
    </row>
    <row r="95" spans="23:134">
      <c r="W95" s="1" t="s">
        <v>87</v>
      </c>
      <c r="X95" s="1" t="s">
        <v>88</v>
      </c>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row>
    <row r="96" spans="23:134">
      <c r="W96" s="1" t="s">
        <v>89</v>
      </c>
      <c r="X96" s="1" t="s">
        <v>90</v>
      </c>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c r="CO96" s="88"/>
      <c r="CP96" s="88"/>
      <c r="CQ96" s="88"/>
      <c r="CR96" s="88"/>
      <c r="CS96" s="88"/>
      <c r="CT96" s="88"/>
      <c r="CU96" s="88"/>
      <c r="CV96" s="88"/>
      <c r="CW96" s="88"/>
      <c r="CX96" s="88"/>
      <c r="CY96" s="88"/>
      <c r="CZ96" s="88"/>
      <c r="DA96" s="88"/>
      <c r="DB96" s="88"/>
      <c r="DC96" s="88"/>
      <c r="DD96" s="88"/>
      <c r="DE96" s="88"/>
      <c r="DF96" s="88"/>
      <c r="DG96" s="88"/>
      <c r="DH96" s="88"/>
      <c r="DI96" s="88"/>
      <c r="DJ96" s="88"/>
      <c r="DK96" s="88"/>
      <c r="DL96" s="88"/>
      <c r="DM96" s="88"/>
      <c r="DN96" s="88"/>
      <c r="DO96" s="88"/>
      <c r="DP96" s="88"/>
      <c r="DQ96" s="88"/>
      <c r="DR96" s="88"/>
      <c r="DS96" s="88"/>
      <c r="DT96" s="88"/>
      <c r="DU96" s="88"/>
      <c r="DV96" s="88"/>
      <c r="DW96" s="88"/>
      <c r="DX96" s="88"/>
      <c r="DY96" s="88"/>
      <c r="DZ96" s="88"/>
      <c r="EA96" s="88"/>
      <c r="EB96" s="88"/>
      <c r="EC96" s="88"/>
      <c r="ED96" s="88"/>
    </row>
    <row r="97" spans="23:134">
      <c r="W97" s="1" t="s">
        <v>91</v>
      </c>
      <c r="X97" s="1" t="s">
        <v>92</v>
      </c>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c r="DM97" s="88"/>
      <c r="DN97" s="88"/>
      <c r="DO97" s="88"/>
      <c r="DP97" s="88"/>
      <c r="DQ97" s="88"/>
      <c r="DR97" s="88"/>
      <c r="DS97" s="88"/>
      <c r="DT97" s="88"/>
      <c r="DU97" s="88"/>
      <c r="DV97" s="88"/>
      <c r="DW97" s="88"/>
      <c r="DX97" s="88"/>
      <c r="DY97" s="88"/>
      <c r="DZ97" s="88"/>
      <c r="EA97" s="88"/>
      <c r="EB97" s="88"/>
      <c r="EC97" s="88"/>
      <c r="ED97" s="88"/>
    </row>
    <row r="98" spans="23:134">
      <c r="W98" s="1" t="s">
        <v>93</v>
      </c>
      <c r="X98" s="1" t="s">
        <v>94</v>
      </c>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c r="DE98" s="88"/>
      <c r="DF98" s="88"/>
      <c r="DG98" s="88"/>
      <c r="DH98" s="88"/>
      <c r="DI98" s="88"/>
      <c r="DJ98" s="88"/>
      <c r="DK98" s="88"/>
      <c r="DL98" s="88"/>
      <c r="DM98" s="88"/>
      <c r="DN98" s="88"/>
      <c r="DO98" s="88"/>
      <c r="DP98" s="88"/>
      <c r="DQ98" s="88"/>
      <c r="DR98" s="88"/>
      <c r="DS98" s="88"/>
      <c r="DT98" s="88"/>
      <c r="DU98" s="88"/>
      <c r="DV98" s="88"/>
      <c r="DW98" s="88"/>
      <c r="DX98" s="88"/>
      <c r="DY98" s="88"/>
      <c r="DZ98" s="88"/>
      <c r="EA98" s="88"/>
      <c r="EB98" s="88"/>
      <c r="EC98" s="88"/>
      <c r="ED98" s="88"/>
    </row>
    <row r="99" spans="23:134">
      <c r="W99" s="1" t="s">
        <v>95</v>
      </c>
      <c r="X99" s="1" t="s">
        <v>96</v>
      </c>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c r="CO99" s="88"/>
      <c r="CP99" s="88"/>
      <c r="CQ99" s="88"/>
      <c r="CR99" s="88"/>
      <c r="CS99" s="88"/>
      <c r="CT99" s="88"/>
      <c r="CU99" s="88"/>
      <c r="CV99" s="88"/>
      <c r="CW99" s="88"/>
      <c r="CX99" s="88"/>
      <c r="CY99" s="88"/>
      <c r="CZ99" s="88"/>
      <c r="DA99" s="88"/>
      <c r="DB99" s="88"/>
      <c r="DC99" s="88"/>
      <c r="DD99" s="88"/>
      <c r="DE99" s="88"/>
      <c r="DF99" s="88"/>
      <c r="DG99" s="88"/>
      <c r="DH99" s="88"/>
      <c r="DI99" s="88"/>
      <c r="DJ99" s="88"/>
      <c r="DK99" s="88"/>
      <c r="DL99" s="88"/>
      <c r="DM99" s="88"/>
      <c r="DN99" s="88"/>
      <c r="DO99" s="88"/>
      <c r="DP99" s="88"/>
      <c r="DQ99" s="88"/>
      <c r="DR99" s="88"/>
      <c r="DS99" s="88"/>
      <c r="DT99" s="88"/>
      <c r="DU99" s="88"/>
      <c r="DV99" s="88"/>
      <c r="DW99" s="88"/>
      <c r="DX99" s="88"/>
      <c r="DY99" s="88"/>
      <c r="DZ99" s="88"/>
      <c r="EA99" s="88"/>
      <c r="EB99" s="88"/>
      <c r="EC99" s="88"/>
      <c r="ED99" s="88"/>
    </row>
    <row r="100" spans="23:134">
      <c r="W100" s="1" t="s">
        <v>97</v>
      </c>
      <c r="X100" s="1" t="s">
        <v>98</v>
      </c>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c r="CO100" s="88"/>
      <c r="CP100" s="88"/>
      <c r="CQ100" s="88"/>
      <c r="CR100" s="88"/>
      <c r="CS100" s="88"/>
      <c r="CT100" s="88"/>
      <c r="CU100" s="88"/>
      <c r="CV100" s="88"/>
      <c r="CW100" s="88"/>
      <c r="CX100" s="88"/>
      <c r="CY100" s="88"/>
      <c r="CZ100" s="88"/>
      <c r="DA100" s="88"/>
      <c r="DB100" s="88"/>
      <c r="DC100" s="88"/>
      <c r="DD100" s="88"/>
      <c r="DE100" s="88"/>
      <c r="DF100" s="88"/>
      <c r="DG100" s="88"/>
      <c r="DH100" s="88"/>
      <c r="DI100" s="88"/>
      <c r="DJ100" s="88"/>
      <c r="DK100" s="88"/>
      <c r="DL100" s="88"/>
      <c r="DM100" s="88"/>
      <c r="DN100" s="88"/>
      <c r="DO100" s="88"/>
      <c r="DP100" s="88"/>
      <c r="DQ100" s="88"/>
      <c r="DR100" s="88"/>
      <c r="DS100" s="88"/>
      <c r="DT100" s="88"/>
      <c r="DU100" s="88"/>
      <c r="DV100" s="88"/>
      <c r="DW100" s="88"/>
      <c r="DX100" s="88"/>
      <c r="DY100" s="88"/>
      <c r="DZ100" s="88"/>
      <c r="EA100" s="88"/>
      <c r="EB100" s="88"/>
      <c r="EC100" s="88"/>
      <c r="ED100" s="88"/>
    </row>
    <row r="101" spans="23:134">
      <c r="W101" s="1" t="s">
        <v>99</v>
      </c>
      <c r="X101" s="8" t="s">
        <v>100</v>
      </c>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88"/>
      <c r="DI101" s="88"/>
      <c r="DJ101" s="88"/>
      <c r="DK101" s="88"/>
      <c r="DL101" s="88"/>
      <c r="DM101" s="88"/>
      <c r="DN101" s="88"/>
      <c r="DO101" s="88"/>
      <c r="DP101" s="88"/>
      <c r="DQ101" s="88"/>
      <c r="DR101" s="88"/>
      <c r="DS101" s="88"/>
      <c r="DT101" s="88"/>
      <c r="DU101" s="88"/>
      <c r="DV101" s="88"/>
      <c r="DW101" s="88"/>
      <c r="DX101" s="88"/>
      <c r="DY101" s="88"/>
      <c r="DZ101" s="88"/>
      <c r="EA101" s="88"/>
      <c r="EB101" s="88"/>
      <c r="EC101" s="88"/>
      <c r="ED101" s="88"/>
    </row>
    <row r="102" spans="23:134">
      <c r="W102" s="1" t="s">
        <v>101</v>
      </c>
      <c r="X102" s="8" t="s">
        <v>102</v>
      </c>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88"/>
      <c r="DI102" s="88"/>
      <c r="DJ102" s="88"/>
      <c r="DK102" s="88"/>
      <c r="DL102" s="88"/>
      <c r="DM102" s="88"/>
      <c r="DN102" s="88"/>
      <c r="DO102" s="88"/>
      <c r="DP102" s="88"/>
      <c r="DQ102" s="88"/>
      <c r="DR102" s="88"/>
      <c r="DS102" s="88"/>
      <c r="DT102" s="88"/>
      <c r="DU102" s="88"/>
      <c r="DV102" s="88"/>
      <c r="DW102" s="88"/>
      <c r="DX102" s="88"/>
      <c r="DY102" s="88"/>
      <c r="DZ102" s="88"/>
      <c r="EA102" s="88"/>
      <c r="EB102" s="88"/>
      <c r="EC102" s="88"/>
      <c r="ED102" s="88"/>
    </row>
    <row r="103" spans="23:134">
      <c r="W103" s="1" t="s">
        <v>103</v>
      </c>
      <c r="X103" s="1" t="s">
        <v>104</v>
      </c>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c r="DM103" s="88"/>
      <c r="DN103" s="88"/>
      <c r="DO103" s="88"/>
      <c r="DP103" s="88"/>
      <c r="DQ103" s="88"/>
      <c r="DR103" s="88"/>
      <c r="DS103" s="88"/>
      <c r="DT103" s="88"/>
      <c r="DU103" s="88"/>
      <c r="DV103" s="88"/>
      <c r="DW103" s="88"/>
      <c r="DX103" s="88"/>
      <c r="DY103" s="88"/>
      <c r="DZ103" s="88"/>
      <c r="EA103" s="88"/>
      <c r="EB103" s="88"/>
      <c r="EC103" s="88"/>
      <c r="ED103" s="88"/>
    </row>
    <row r="104" spans="23:134">
      <c r="W104" s="1" t="s">
        <v>105</v>
      </c>
      <c r="X104" s="1" t="s">
        <v>106</v>
      </c>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c r="CO104" s="88"/>
      <c r="CP104" s="88"/>
      <c r="CQ104" s="88"/>
      <c r="CR104" s="88"/>
      <c r="CS104" s="88"/>
      <c r="CT104" s="88"/>
      <c r="CU104" s="88"/>
      <c r="CV104" s="88"/>
      <c r="CW104" s="88"/>
      <c r="CX104" s="88"/>
      <c r="CY104" s="88"/>
      <c r="CZ104" s="88"/>
      <c r="DA104" s="88"/>
      <c r="DB104" s="88"/>
      <c r="DC104" s="88"/>
      <c r="DD104" s="88"/>
      <c r="DE104" s="88"/>
      <c r="DF104" s="88"/>
      <c r="DG104" s="88"/>
      <c r="DH104" s="88"/>
      <c r="DI104" s="88"/>
      <c r="DJ104" s="88"/>
      <c r="DK104" s="88"/>
      <c r="DL104" s="88"/>
      <c r="DM104" s="88"/>
      <c r="DN104" s="88"/>
      <c r="DO104" s="88"/>
      <c r="DP104" s="88"/>
      <c r="DQ104" s="88"/>
      <c r="DR104" s="88"/>
      <c r="DS104" s="88"/>
      <c r="DT104" s="88"/>
      <c r="DU104" s="88"/>
      <c r="DV104" s="88"/>
      <c r="DW104" s="88"/>
      <c r="DX104" s="88"/>
      <c r="DY104" s="88"/>
      <c r="DZ104" s="88"/>
      <c r="EA104" s="88"/>
      <c r="EB104" s="88"/>
      <c r="EC104" s="88"/>
      <c r="ED104" s="88"/>
    </row>
    <row r="105" spans="23:134">
      <c r="W105" s="1" t="s">
        <v>107</v>
      </c>
      <c r="X105" s="1" t="s">
        <v>108</v>
      </c>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row>
    <row r="106" spans="23:134">
      <c r="W106" s="1" t="s">
        <v>109</v>
      </c>
      <c r="X106" s="1" t="s">
        <v>110</v>
      </c>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row>
    <row r="107" spans="23:134">
      <c r="W107" s="1" t="s">
        <v>111</v>
      </c>
      <c r="X107" s="1" t="s">
        <v>112</v>
      </c>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c r="EA107" s="88"/>
      <c r="EB107" s="88"/>
      <c r="EC107" s="88"/>
      <c r="ED107" s="88"/>
    </row>
    <row r="108" spans="23:134">
      <c r="W108" s="1" t="s">
        <v>113</v>
      </c>
      <c r="X108" s="1" t="s">
        <v>114</v>
      </c>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c r="CO108" s="88"/>
      <c r="CP108" s="88"/>
      <c r="CQ108" s="88"/>
      <c r="CR108" s="88"/>
      <c r="CS108" s="88"/>
      <c r="CT108" s="88"/>
      <c r="CU108" s="88"/>
      <c r="CV108" s="88"/>
      <c r="CW108" s="88"/>
      <c r="CX108" s="88"/>
      <c r="CY108" s="88"/>
      <c r="CZ108" s="88"/>
      <c r="DA108" s="88"/>
      <c r="DB108" s="88"/>
      <c r="DC108" s="88"/>
      <c r="DD108" s="88"/>
      <c r="DE108" s="88"/>
      <c r="DF108" s="88"/>
      <c r="DG108" s="88"/>
      <c r="DH108" s="88"/>
      <c r="DI108" s="88"/>
      <c r="DJ108" s="88"/>
      <c r="DK108" s="88"/>
      <c r="DL108" s="88"/>
      <c r="DM108" s="88"/>
      <c r="DN108" s="88"/>
      <c r="DO108" s="88"/>
      <c r="DP108" s="88"/>
      <c r="DQ108" s="88"/>
      <c r="DR108" s="88"/>
      <c r="DS108" s="88"/>
      <c r="DT108" s="88"/>
      <c r="DU108" s="88"/>
      <c r="DV108" s="88"/>
      <c r="DW108" s="88"/>
      <c r="DX108" s="88"/>
      <c r="DY108" s="88"/>
      <c r="DZ108" s="88"/>
      <c r="EA108" s="88"/>
      <c r="EB108" s="88"/>
      <c r="EC108" s="88"/>
      <c r="ED108" s="88"/>
    </row>
    <row r="109" spans="23:134">
      <c r="W109" s="1" t="s">
        <v>115</v>
      </c>
      <c r="X109" s="1" t="s">
        <v>116</v>
      </c>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c r="CO109" s="88"/>
      <c r="CP109" s="88"/>
      <c r="CQ109" s="88"/>
      <c r="CR109" s="88"/>
      <c r="CS109" s="88"/>
      <c r="CT109" s="88"/>
      <c r="CU109" s="88"/>
      <c r="CV109" s="88"/>
      <c r="CW109" s="88"/>
      <c r="CX109" s="88"/>
      <c r="CY109" s="88"/>
      <c r="CZ109" s="88"/>
      <c r="DA109" s="88"/>
      <c r="DB109" s="88"/>
      <c r="DC109" s="88"/>
      <c r="DD109" s="88"/>
      <c r="DE109" s="88"/>
      <c r="DF109" s="88"/>
      <c r="DG109" s="88"/>
      <c r="DH109" s="88"/>
      <c r="DI109" s="88"/>
      <c r="DJ109" s="88"/>
      <c r="DK109" s="88"/>
      <c r="DL109" s="88"/>
      <c r="DM109" s="88"/>
      <c r="DN109" s="88"/>
      <c r="DO109" s="88"/>
      <c r="DP109" s="88"/>
      <c r="DQ109" s="88"/>
      <c r="DR109" s="88"/>
      <c r="DS109" s="88"/>
      <c r="DT109" s="88"/>
      <c r="DU109" s="88"/>
      <c r="DV109" s="88"/>
      <c r="DW109" s="88"/>
      <c r="DX109" s="88"/>
      <c r="DY109" s="88"/>
      <c r="DZ109" s="88"/>
      <c r="EA109" s="88"/>
      <c r="EB109" s="88"/>
      <c r="EC109" s="88"/>
      <c r="ED109" s="88"/>
    </row>
    <row r="110" spans="23:134">
      <c r="W110" s="1" t="s">
        <v>117</v>
      </c>
      <c r="X110" s="1" t="s">
        <v>118</v>
      </c>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c r="DE110" s="88"/>
      <c r="DF110" s="88"/>
      <c r="DG110" s="88"/>
      <c r="DH110" s="88"/>
      <c r="DI110" s="88"/>
      <c r="DJ110" s="88"/>
      <c r="DK110" s="88"/>
      <c r="DL110" s="88"/>
      <c r="DM110" s="88"/>
      <c r="DN110" s="88"/>
      <c r="DO110" s="88"/>
      <c r="DP110" s="88"/>
      <c r="DQ110" s="88"/>
      <c r="DR110" s="88"/>
      <c r="DS110" s="88"/>
      <c r="DT110" s="88"/>
      <c r="DU110" s="88"/>
      <c r="DV110" s="88"/>
      <c r="DW110" s="88"/>
      <c r="DX110" s="88"/>
      <c r="DY110" s="88"/>
      <c r="DZ110" s="88"/>
      <c r="EA110" s="88"/>
      <c r="EB110" s="88"/>
      <c r="EC110" s="88"/>
      <c r="ED110" s="88"/>
    </row>
    <row r="111" spans="23:134">
      <c r="W111" s="1" t="s">
        <v>119</v>
      </c>
      <c r="X111" s="8" t="s">
        <v>120</v>
      </c>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88"/>
      <c r="DO111" s="88"/>
      <c r="DP111" s="88"/>
      <c r="DQ111" s="88"/>
      <c r="DR111" s="88"/>
      <c r="DS111" s="88"/>
      <c r="DT111" s="88"/>
      <c r="DU111" s="88"/>
      <c r="DV111" s="88"/>
      <c r="DW111" s="88"/>
      <c r="DX111" s="88"/>
      <c r="DY111" s="88"/>
      <c r="DZ111" s="88"/>
      <c r="EA111" s="88"/>
      <c r="EB111" s="88"/>
      <c r="EC111" s="88"/>
      <c r="ED111" s="88"/>
    </row>
    <row r="112" spans="23:134">
      <c r="W112" s="1" t="s">
        <v>121</v>
      </c>
      <c r="X112" s="8" t="s">
        <v>63</v>
      </c>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c r="CO112" s="88"/>
      <c r="CP112" s="88"/>
      <c r="CQ112" s="88"/>
      <c r="CR112" s="88"/>
      <c r="CS112" s="88"/>
      <c r="CT112" s="88"/>
      <c r="CU112" s="88"/>
      <c r="CV112" s="88"/>
      <c r="CW112" s="88"/>
      <c r="CX112" s="88"/>
      <c r="CY112" s="88"/>
      <c r="CZ112" s="88"/>
      <c r="DA112" s="88"/>
      <c r="DB112" s="88"/>
      <c r="DC112" s="88"/>
      <c r="DD112" s="88"/>
      <c r="DE112" s="88"/>
      <c r="DF112" s="88"/>
      <c r="DG112" s="88"/>
      <c r="DH112" s="88"/>
      <c r="DI112" s="88"/>
      <c r="DJ112" s="88"/>
      <c r="DK112" s="88"/>
      <c r="DL112" s="88"/>
      <c r="DM112" s="88"/>
      <c r="DN112" s="88"/>
      <c r="DO112" s="88"/>
      <c r="DP112" s="88"/>
      <c r="DQ112" s="88"/>
      <c r="DR112" s="88"/>
      <c r="DS112" s="88"/>
      <c r="DT112" s="88"/>
      <c r="DU112" s="88"/>
      <c r="DV112" s="88"/>
      <c r="DW112" s="88"/>
      <c r="DX112" s="88"/>
      <c r="DY112" s="88"/>
      <c r="DZ112" s="88"/>
      <c r="EA112" s="88"/>
      <c r="EB112" s="88"/>
      <c r="EC112" s="88"/>
      <c r="ED112" s="88"/>
    </row>
    <row r="113" spans="23:134">
      <c r="W113" s="1" t="s">
        <v>122</v>
      </c>
      <c r="X113" s="8" t="s">
        <v>64</v>
      </c>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c r="DM113" s="88"/>
      <c r="DN113" s="88"/>
      <c r="DO113" s="88"/>
      <c r="DP113" s="88"/>
      <c r="DQ113" s="88"/>
      <c r="DR113" s="88"/>
      <c r="DS113" s="88"/>
      <c r="DT113" s="88"/>
      <c r="DU113" s="88"/>
      <c r="DV113" s="88"/>
      <c r="DW113" s="88"/>
      <c r="DX113" s="88"/>
      <c r="DY113" s="88"/>
      <c r="DZ113" s="88"/>
      <c r="EA113" s="88"/>
      <c r="EB113" s="88"/>
      <c r="EC113" s="88"/>
      <c r="ED113" s="88"/>
    </row>
    <row r="114" spans="23:134">
      <c r="W114" s="1" t="s">
        <v>123</v>
      </c>
      <c r="X114" s="8" t="s">
        <v>67</v>
      </c>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c r="CO114" s="88"/>
      <c r="CP114" s="88"/>
      <c r="CQ114" s="88"/>
      <c r="CR114" s="88"/>
      <c r="CS114" s="88"/>
      <c r="CT114" s="88"/>
      <c r="CU114" s="88"/>
      <c r="CV114" s="88"/>
      <c r="CW114" s="88"/>
      <c r="CX114" s="88"/>
      <c r="CY114" s="88"/>
      <c r="CZ114" s="88"/>
      <c r="DA114" s="88"/>
      <c r="DB114" s="88"/>
      <c r="DC114" s="88"/>
      <c r="DD114" s="88"/>
      <c r="DE114" s="88"/>
      <c r="DF114" s="88"/>
      <c r="DG114" s="88"/>
      <c r="DH114" s="88"/>
      <c r="DI114" s="88"/>
      <c r="DJ114" s="88"/>
      <c r="DK114" s="88"/>
      <c r="DL114" s="88"/>
      <c r="DM114" s="88"/>
      <c r="DN114" s="88"/>
      <c r="DO114" s="88"/>
      <c r="DP114" s="88"/>
      <c r="DQ114" s="88"/>
      <c r="DR114" s="88"/>
      <c r="DS114" s="88"/>
      <c r="DT114" s="88"/>
      <c r="DU114" s="88"/>
      <c r="DV114" s="88"/>
      <c r="DW114" s="88"/>
      <c r="DX114" s="88"/>
      <c r="DY114" s="88"/>
      <c r="DZ114" s="88"/>
      <c r="EA114" s="88"/>
      <c r="EB114" s="88"/>
      <c r="EC114" s="88"/>
      <c r="ED114" s="88"/>
    </row>
    <row r="115" spans="23:134">
      <c r="W115" s="1" t="s">
        <v>124</v>
      </c>
      <c r="X115" s="8" t="s">
        <v>125</v>
      </c>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88"/>
      <c r="DI115" s="88"/>
      <c r="DJ115" s="88"/>
      <c r="DK115" s="88"/>
      <c r="DL115" s="88"/>
      <c r="DM115" s="88"/>
      <c r="DN115" s="88"/>
      <c r="DO115" s="88"/>
      <c r="DP115" s="88"/>
      <c r="DQ115" s="88"/>
      <c r="DR115" s="88"/>
      <c r="DS115" s="88"/>
      <c r="DT115" s="88"/>
      <c r="DU115" s="88"/>
      <c r="DV115" s="88"/>
      <c r="DW115" s="88"/>
      <c r="DX115" s="88"/>
      <c r="DY115" s="88"/>
      <c r="DZ115" s="88"/>
      <c r="EA115" s="88"/>
      <c r="EB115" s="88"/>
      <c r="EC115" s="88"/>
      <c r="ED115" s="88"/>
    </row>
    <row r="116" spans="23:134">
      <c r="W116" s="1" t="s">
        <v>126</v>
      </c>
      <c r="X116" s="8" t="s">
        <v>127</v>
      </c>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c r="CO116" s="88"/>
      <c r="CP116" s="88"/>
      <c r="CQ116" s="88"/>
      <c r="CR116" s="88"/>
      <c r="CS116" s="88"/>
      <c r="CT116" s="88"/>
      <c r="CU116" s="88"/>
      <c r="CV116" s="88"/>
      <c r="CW116" s="88"/>
      <c r="CX116" s="88"/>
      <c r="CY116" s="88"/>
      <c r="CZ116" s="88"/>
      <c r="DA116" s="88"/>
      <c r="DB116" s="88"/>
      <c r="DC116" s="88"/>
      <c r="DD116" s="88"/>
      <c r="DE116" s="88"/>
      <c r="DF116" s="88"/>
      <c r="DG116" s="88"/>
      <c r="DH116" s="88"/>
      <c r="DI116" s="88"/>
      <c r="DJ116" s="88"/>
      <c r="DK116" s="88"/>
      <c r="DL116" s="88"/>
      <c r="DM116" s="88"/>
      <c r="DN116" s="88"/>
      <c r="DO116" s="88"/>
      <c r="DP116" s="88"/>
      <c r="DQ116" s="88"/>
      <c r="DR116" s="88"/>
      <c r="DS116" s="88"/>
      <c r="DT116" s="88"/>
      <c r="DU116" s="88"/>
      <c r="DV116" s="88"/>
      <c r="DW116" s="88"/>
      <c r="DX116" s="88"/>
      <c r="DY116" s="88"/>
      <c r="DZ116" s="88"/>
      <c r="EA116" s="88"/>
      <c r="EB116" s="88"/>
      <c r="EC116" s="88"/>
      <c r="ED116" s="88"/>
    </row>
    <row r="117" spans="23:134">
      <c r="W117" s="1" t="s">
        <v>128</v>
      </c>
      <c r="X117" s="8" t="s">
        <v>129</v>
      </c>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c r="CO117" s="88"/>
      <c r="CP117" s="88"/>
      <c r="CQ117" s="88"/>
      <c r="CR117" s="88"/>
      <c r="CS117" s="88"/>
      <c r="CT117" s="88"/>
      <c r="CU117" s="88"/>
      <c r="CV117" s="88"/>
      <c r="CW117" s="88"/>
      <c r="CX117" s="88"/>
      <c r="CY117" s="88"/>
      <c r="CZ117" s="88"/>
      <c r="DA117" s="88"/>
      <c r="DB117" s="88"/>
      <c r="DC117" s="88"/>
      <c r="DD117" s="88"/>
      <c r="DE117" s="88"/>
      <c r="DF117" s="88"/>
      <c r="DG117" s="88"/>
      <c r="DH117" s="88"/>
      <c r="DI117" s="88"/>
      <c r="DJ117" s="88"/>
      <c r="DK117" s="88"/>
      <c r="DL117" s="88"/>
      <c r="DM117" s="88"/>
      <c r="DN117" s="88"/>
      <c r="DO117" s="88"/>
      <c r="DP117" s="88"/>
      <c r="DQ117" s="88"/>
      <c r="DR117" s="88"/>
      <c r="DS117" s="88"/>
      <c r="DT117" s="88"/>
      <c r="DU117" s="88"/>
      <c r="DV117" s="88"/>
      <c r="DW117" s="88"/>
      <c r="DX117" s="88"/>
      <c r="DY117" s="88"/>
      <c r="DZ117" s="88"/>
      <c r="EA117" s="88"/>
      <c r="EB117" s="88"/>
      <c r="EC117" s="88"/>
      <c r="ED117" s="88"/>
    </row>
    <row r="118" spans="23:134">
      <c r="W118" s="1" t="s">
        <v>130</v>
      </c>
      <c r="X118" s="1" t="s">
        <v>65</v>
      </c>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88"/>
      <c r="DI118" s="88"/>
      <c r="DJ118" s="88"/>
      <c r="DK118" s="88"/>
      <c r="DL118" s="88"/>
      <c r="DM118" s="88"/>
      <c r="DN118" s="88"/>
      <c r="DO118" s="88"/>
      <c r="DP118" s="88"/>
      <c r="DQ118" s="88"/>
      <c r="DR118" s="88"/>
      <c r="DS118" s="88"/>
      <c r="DT118" s="88"/>
      <c r="DU118" s="88"/>
      <c r="DV118" s="88"/>
      <c r="DW118" s="88"/>
      <c r="DX118" s="88"/>
      <c r="DY118" s="88"/>
      <c r="DZ118" s="88"/>
      <c r="EA118" s="88"/>
      <c r="EB118" s="88"/>
      <c r="EC118" s="88"/>
      <c r="ED118" s="88"/>
    </row>
    <row r="119" spans="23:134">
      <c r="W119" s="1" t="s">
        <v>131</v>
      </c>
      <c r="X119" s="1" t="s">
        <v>66</v>
      </c>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8"/>
      <c r="DO119" s="88"/>
      <c r="DP119" s="88"/>
      <c r="DQ119" s="88"/>
      <c r="DR119" s="88"/>
      <c r="DS119" s="88"/>
      <c r="DT119" s="88"/>
      <c r="DU119" s="88"/>
      <c r="DV119" s="88"/>
      <c r="DW119" s="88"/>
      <c r="DX119" s="88"/>
      <c r="DY119" s="88"/>
      <c r="DZ119" s="88"/>
      <c r="EA119" s="88"/>
      <c r="EB119" s="88"/>
      <c r="EC119" s="88"/>
      <c r="ED119" s="88"/>
    </row>
    <row r="120" spans="23:134">
      <c r="W120" s="1" t="s">
        <v>132</v>
      </c>
      <c r="X120" s="1" t="s">
        <v>68</v>
      </c>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c r="CO120" s="88"/>
      <c r="CP120" s="88"/>
      <c r="CQ120" s="88"/>
      <c r="CR120" s="88"/>
      <c r="CS120" s="88"/>
      <c r="CT120" s="88"/>
      <c r="CU120" s="88"/>
      <c r="CV120" s="88"/>
      <c r="CW120" s="88"/>
      <c r="CX120" s="88"/>
      <c r="CY120" s="88"/>
      <c r="CZ120" s="88"/>
      <c r="DA120" s="88"/>
      <c r="DB120" s="88"/>
      <c r="DC120" s="88"/>
      <c r="DD120" s="88"/>
      <c r="DE120" s="88"/>
      <c r="DF120" s="88"/>
      <c r="DG120" s="88"/>
      <c r="DH120" s="88"/>
      <c r="DI120" s="88"/>
      <c r="DJ120" s="88"/>
      <c r="DK120" s="88"/>
      <c r="DL120" s="88"/>
      <c r="DM120" s="88"/>
      <c r="DN120" s="88"/>
      <c r="DO120" s="88"/>
      <c r="DP120" s="88"/>
      <c r="DQ120" s="88"/>
      <c r="DR120" s="88"/>
      <c r="DS120" s="88"/>
      <c r="DT120" s="88"/>
      <c r="DU120" s="88"/>
      <c r="DV120" s="88"/>
      <c r="DW120" s="88"/>
      <c r="DX120" s="88"/>
      <c r="DY120" s="88"/>
      <c r="DZ120" s="88"/>
      <c r="EA120" s="88"/>
      <c r="EB120" s="88"/>
      <c r="EC120" s="88"/>
      <c r="ED120" s="88"/>
    </row>
    <row r="121" spans="23:134">
      <c r="W121" s="1" t="s">
        <v>133</v>
      </c>
      <c r="X121" s="1" t="s">
        <v>134</v>
      </c>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c r="CO121" s="88"/>
      <c r="CP121" s="88"/>
      <c r="CQ121" s="88"/>
      <c r="CR121" s="88"/>
      <c r="CS121" s="88"/>
      <c r="CT121" s="88"/>
      <c r="CU121" s="88"/>
      <c r="CV121" s="88"/>
      <c r="CW121" s="88"/>
      <c r="CX121" s="88"/>
      <c r="CY121" s="88"/>
      <c r="CZ121" s="88"/>
      <c r="DA121" s="88"/>
      <c r="DB121" s="88"/>
      <c r="DC121" s="88"/>
      <c r="DD121" s="88"/>
      <c r="DE121" s="88"/>
      <c r="DF121" s="88"/>
      <c r="DG121" s="88"/>
      <c r="DH121" s="88"/>
      <c r="DI121" s="88"/>
      <c r="DJ121" s="88"/>
      <c r="DK121" s="88"/>
      <c r="DL121" s="88"/>
      <c r="DM121" s="88"/>
      <c r="DN121" s="88"/>
      <c r="DO121" s="88"/>
      <c r="DP121" s="88"/>
      <c r="DQ121" s="88"/>
      <c r="DR121" s="88"/>
      <c r="DS121" s="88"/>
      <c r="DT121" s="88"/>
      <c r="DU121" s="88"/>
      <c r="DV121" s="88"/>
      <c r="DW121" s="88"/>
      <c r="DX121" s="88"/>
      <c r="DY121" s="88"/>
      <c r="DZ121" s="88"/>
      <c r="EA121" s="88"/>
      <c r="EB121" s="88"/>
      <c r="EC121" s="88"/>
      <c r="ED121" s="88"/>
    </row>
    <row r="122" spans="23:134">
      <c r="W122" s="1" t="s">
        <v>135</v>
      </c>
      <c r="X122" s="1" t="s">
        <v>136</v>
      </c>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c r="CO122" s="88"/>
      <c r="CP122" s="88"/>
      <c r="CQ122" s="88"/>
      <c r="CR122" s="88"/>
      <c r="CS122" s="88"/>
      <c r="CT122" s="88"/>
      <c r="CU122" s="88"/>
      <c r="CV122" s="88"/>
      <c r="CW122" s="88"/>
      <c r="CX122" s="88"/>
      <c r="CY122" s="88"/>
      <c r="CZ122" s="88"/>
      <c r="DA122" s="88"/>
      <c r="DB122" s="88"/>
      <c r="DC122" s="88"/>
      <c r="DD122" s="88"/>
      <c r="DE122" s="88"/>
      <c r="DF122" s="88"/>
      <c r="DG122" s="88"/>
      <c r="DH122" s="88"/>
      <c r="DI122" s="88"/>
      <c r="DJ122" s="88"/>
      <c r="DK122" s="88"/>
      <c r="DL122" s="88"/>
      <c r="DM122" s="88"/>
      <c r="DN122" s="88"/>
      <c r="DO122" s="88"/>
      <c r="DP122" s="88"/>
      <c r="DQ122" s="88"/>
      <c r="DR122" s="88"/>
      <c r="DS122" s="88"/>
      <c r="DT122" s="88"/>
      <c r="DU122" s="88"/>
      <c r="DV122" s="88"/>
      <c r="DW122" s="88"/>
      <c r="DX122" s="88"/>
      <c r="DY122" s="88"/>
      <c r="DZ122" s="88"/>
      <c r="EA122" s="88"/>
      <c r="EB122" s="88"/>
      <c r="EC122" s="88"/>
      <c r="ED122" s="88"/>
    </row>
    <row r="123" spans="23:134">
      <c r="W123" s="1" t="s">
        <v>137</v>
      </c>
      <c r="X123" s="1" t="s">
        <v>138</v>
      </c>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c r="CO123" s="88"/>
      <c r="CP123" s="88"/>
      <c r="CQ123" s="88"/>
      <c r="CR123" s="88"/>
      <c r="CS123" s="88"/>
      <c r="CT123" s="88"/>
      <c r="CU123" s="88"/>
      <c r="CV123" s="88"/>
      <c r="CW123" s="88"/>
      <c r="CX123" s="88"/>
      <c r="CY123" s="88"/>
      <c r="CZ123" s="88"/>
      <c r="DA123" s="88"/>
      <c r="DB123" s="88"/>
      <c r="DC123" s="88"/>
      <c r="DD123" s="88"/>
      <c r="DE123" s="88"/>
      <c r="DF123" s="88"/>
      <c r="DG123" s="88"/>
      <c r="DH123" s="88"/>
      <c r="DI123" s="88"/>
      <c r="DJ123" s="88"/>
      <c r="DK123" s="88"/>
      <c r="DL123" s="88"/>
      <c r="DM123" s="88"/>
      <c r="DN123" s="88"/>
      <c r="DO123" s="88"/>
      <c r="DP123" s="88"/>
      <c r="DQ123" s="88"/>
      <c r="DR123" s="88"/>
      <c r="DS123" s="88"/>
      <c r="DT123" s="88"/>
      <c r="DU123" s="88"/>
      <c r="DV123" s="88"/>
      <c r="DW123" s="88"/>
      <c r="DX123" s="88"/>
      <c r="DY123" s="88"/>
      <c r="DZ123" s="88"/>
      <c r="EA123" s="88"/>
      <c r="EB123" s="88"/>
      <c r="EC123" s="88"/>
      <c r="ED123" s="88"/>
    </row>
    <row r="124" spans="23:134">
      <c r="W124" s="1" t="s">
        <v>139</v>
      </c>
      <c r="X124" s="1" t="s">
        <v>140</v>
      </c>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c r="CO124" s="88"/>
      <c r="CP124" s="88"/>
      <c r="CQ124" s="88"/>
      <c r="CR124" s="88"/>
      <c r="CS124" s="88"/>
      <c r="CT124" s="88"/>
      <c r="CU124" s="88"/>
      <c r="CV124" s="88"/>
      <c r="CW124" s="88"/>
      <c r="CX124" s="88"/>
      <c r="CY124" s="88"/>
      <c r="CZ124" s="88"/>
      <c r="DA124" s="88"/>
      <c r="DB124" s="88"/>
      <c r="DC124" s="88"/>
      <c r="DD124" s="88"/>
      <c r="DE124" s="88"/>
      <c r="DF124" s="88"/>
      <c r="DG124" s="88"/>
      <c r="DH124" s="88"/>
      <c r="DI124" s="88"/>
      <c r="DJ124" s="88"/>
      <c r="DK124" s="88"/>
      <c r="DL124" s="88"/>
      <c r="DM124" s="88"/>
      <c r="DN124" s="88"/>
      <c r="DO124" s="88"/>
      <c r="DP124" s="88"/>
      <c r="DQ124" s="88"/>
      <c r="DR124" s="88"/>
      <c r="DS124" s="88"/>
      <c r="DT124" s="88"/>
      <c r="DU124" s="88"/>
      <c r="DV124" s="88"/>
      <c r="DW124" s="88"/>
      <c r="DX124" s="88"/>
      <c r="DY124" s="88"/>
      <c r="DZ124" s="88"/>
      <c r="EA124" s="88"/>
      <c r="EB124" s="88"/>
      <c r="EC124" s="88"/>
      <c r="ED124" s="88"/>
    </row>
    <row r="125" spans="23:134">
      <c r="W125" s="1" t="s">
        <v>141</v>
      </c>
      <c r="X125" s="1" t="s">
        <v>142</v>
      </c>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c r="CO125" s="88"/>
      <c r="CP125" s="88"/>
      <c r="CQ125" s="88"/>
      <c r="CR125" s="88"/>
      <c r="CS125" s="88"/>
      <c r="CT125" s="88"/>
      <c r="CU125" s="88"/>
      <c r="CV125" s="88"/>
      <c r="CW125" s="88"/>
      <c r="CX125" s="88"/>
      <c r="CY125" s="88"/>
      <c r="CZ125" s="88"/>
      <c r="DA125" s="88"/>
      <c r="DB125" s="88"/>
      <c r="DC125" s="88"/>
      <c r="DD125" s="88"/>
      <c r="DE125" s="88"/>
      <c r="DF125" s="88"/>
      <c r="DG125" s="88"/>
      <c r="DH125" s="88"/>
      <c r="DI125" s="88"/>
      <c r="DJ125" s="88"/>
      <c r="DK125" s="88"/>
      <c r="DL125" s="88"/>
      <c r="DM125" s="88"/>
      <c r="DN125" s="88"/>
      <c r="DO125" s="88"/>
      <c r="DP125" s="88"/>
      <c r="DQ125" s="88"/>
      <c r="DR125" s="88"/>
      <c r="DS125" s="88"/>
      <c r="DT125" s="88"/>
      <c r="DU125" s="88"/>
      <c r="DV125" s="88"/>
      <c r="DW125" s="88"/>
      <c r="DX125" s="88"/>
      <c r="DY125" s="88"/>
      <c r="DZ125" s="88"/>
      <c r="EA125" s="88"/>
      <c r="EB125" s="88"/>
      <c r="EC125" s="88"/>
      <c r="ED125" s="88"/>
    </row>
    <row r="126" spans="23:134">
      <c r="W126" s="1" t="s">
        <v>143</v>
      </c>
      <c r="X126" s="1" t="s">
        <v>144</v>
      </c>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c r="DA126" s="88"/>
      <c r="DB126" s="88"/>
      <c r="DC126" s="88"/>
      <c r="DD126" s="88"/>
      <c r="DE126" s="88"/>
      <c r="DF126" s="88"/>
      <c r="DG126" s="88"/>
      <c r="DH126" s="88"/>
      <c r="DI126" s="88"/>
      <c r="DJ126" s="88"/>
      <c r="DK126" s="88"/>
      <c r="DL126" s="88"/>
      <c r="DM126" s="88"/>
      <c r="DN126" s="88"/>
      <c r="DO126" s="88"/>
      <c r="DP126" s="88"/>
      <c r="DQ126" s="88"/>
      <c r="DR126" s="88"/>
      <c r="DS126" s="88"/>
      <c r="DT126" s="88"/>
      <c r="DU126" s="88"/>
      <c r="DV126" s="88"/>
      <c r="DW126" s="88"/>
      <c r="DX126" s="88"/>
      <c r="DY126" s="88"/>
      <c r="DZ126" s="88"/>
      <c r="EA126" s="88"/>
      <c r="EB126" s="88"/>
      <c r="EC126" s="88"/>
      <c r="ED126" s="88"/>
    </row>
    <row r="127" spans="23:134">
      <c r="W127" s="1" t="s">
        <v>145</v>
      </c>
      <c r="X127" s="1" t="s">
        <v>146</v>
      </c>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88"/>
      <c r="DO127" s="88"/>
      <c r="DP127" s="88"/>
      <c r="DQ127" s="88"/>
      <c r="DR127" s="88"/>
      <c r="DS127" s="88"/>
      <c r="DT127" s="88"/>
      <c r="DU127" s="88"/>
      <c r="DV127" s="88"/>
      <c r="DW127" s="88"/>
      <c r="DX127" s="88"/>
      <c r="DY127" s="88"/>
      <c r="DZ127" s="88"/>
      <c r="EA127" s="88"/>
      <c r="EB127" s="88"/>
      <c r="EC127" s="88"/>
      <c r="ED127" s="88"/>
    </row>
    <row r="128" spans="23:134">
      <c r="W128" s="1" t="s">
        <v>147</v>
      </c>
      <c r="X128" s="1" t="s">
        <v>148</v>
      </c>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88"/>
      <c r="CU128" s="88"/>
      <c r="CV128" s="88"/>
      <c r="CW128" s="88"/>
      <c r="CX128" s="88"/>
      <c r="CY128" s="88"/>
      <c r="CZ128" s="88"/>
      <c r="DA128" s="88"/>
      <c r="DB128" s="88"/>
      <c r="DC128" s="88"/>
      <c r="DD128" s="88"/>
      <c r="DE128" s="88"/>
      <c r="DF128" s="88"/>
      <c r="DG128" s="88"/>
      <c r="DH128" s="88"/>
      <c r="DI128" s="88"/>
      <c r="DJ128" s="88"/>
      <c r="DK128" s="88"/>
      <c r="DL128" s="88"/>
      <c r="DM128" s="88"/>
      <c r="DN128" s="88"/>
      <c r="DO128" s="88"/>
      <c r="DP128" s="88"/>
      <c r="DQ128" s="88"/>
      <c r="DR128" s="88"/>
      <c r="DS128" s="88"/>
      <c r="DT128" s="88"/>
      <c r="DU128" s="88"/>
      <c r="DV128" s="88"/>
      <c r="DW128" s="88"/>
      <c r="DX128" s="88"/>
      <c r="DY128" s="88"/>
      <c r="DZ128" s="88"/>
      <c r="EA128" s="88"/>
      <c r="EB128" s="88"/>
      <c r="EC128" s="88"/>
      <c r="ED128" s="88"/>
    </row>
    <row r="129" spans="23:134">
      <c r="W129" s="1" t="s">
        <v>149</v>
      </c>
      <c r="X129" s="1" t="s">
        <v>150</v>
      </c>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c r="CO129" s="88"/>
      <c r="CP129" s="88"/>
      <c r="CQ129" s="88"/>
      <c r="CR129" s="88"/>
      <c r="CS129" s="88"/>
      <c r="CT129" s="88"/>
      <c r="CU129" s="88"/>
      <c r="CV129" s="88"/>
      <c r="CW129" s="88"/>
      <c r="CX129" s="88"/>
      <c r="CY129" s="88"/>
      <c r="CZ129" s="88"/>
      <c r="DA129" s="88"/>
      <c r="DB129" s="88"/>
      <c r="DC129" s="88"/>
      <c r="DD129" s="88"/>
      <c r="DE129" s="88"/>
      <c r="DF129" s="88"/>
      <c r="DG129" s="88"/>
      <c r="DH129" s="88"/>
      <c r="DI129" s="88"/>
      <c r="DJ129" s="88"/>
      <c r="DK129" s="88"/>
      <c r="DL129" s="88"/>
      <c r="DM129" s="88"/>
      <c r="DN129" s="88"/>
      <c r="DO129" s="88"/>
      <c r="DP129" s="88"/>
      <c r="DQ129" s="88"/>
      <c r="DR129" s="88"/>
      <c r="DS129" s="88"/>
      <c r="DT129" s="88"/>
      <c r="DU129" s="88"/>
      <c r="DV129" s="88"/>
      <c r="DW129" s="88"/>
      <c r="DX129" s="88"/>
      <c r="DY129" s="88"/>
      <c r="DZ129" s="88"/>
      <c r="EA129" s="88"/>
      <c r="EB129" s="88"/>
      <c r="EC129" s="88"/>
      <c r="ED129" s="88"/>
    </row>
    <row r="130" spans="23:134">
      <c r="W130" s="1" t="s">
        <v>151</v>
      </c>
      <c r="X130" s="8" t="s">
        <v>152</v>
      </c>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c r="CO130" s="88"/>
      <c r="CP130" s="88"/>
      <c r="CQ130" s="88"/>
      <c r="CR130" s="88"/>
      <c r="CS130" s="88"/>
      <c r="CT130" s="88"/>
      <c r="CU130" s="88"/>
      <c r="CV130" s="88"/>
      <c r="CW130" s="88"/>
      <c r="CX130" s="88"/>
      <c r="CY130" s="88"/>
      <c r="CZ130" s="88"/>
      <c r="DA130" s="88"/>
      <c r="DB130" s="88"/>
      <c r="DC130" s="88"/>
      <c r="DD130" s="88"/>
      <c r="DE130" s="88"/>
      <c r="DF130" s="88"/>
      <c r="DG130" s="88"/>
      <c r="DH130" s="88"/>
      <c r="DI130" s="88"/>
      <c r="DJ130" s="88"/>
      <c r="DK130" s="88"/>
      <c r="DL130" s="88"/>
      <c r="DM130" s="88"/>
      <c r="DN130" s="88"/>
      <c r="DO130" s="88"/>
      <c r="DP130" s="88"/>
      <c r="DQ130" s="88"/>
      <c r="DR130" s="88"/>
      <c r="DS130" s="88"/>
      <c r="DT130" s="88"/>
      <c r="DU130" s="88"/>
      <c r="DV130" s="88"/>
      <c r="DW130" s="88"/>
      <c r="DX130" s="88"/>
      <c r="DY130" s="88"/>
      <c r="DZ130" s="88"/>
      <c r="EA130" s="88"/>
      <c r="EB130" s="88"/>
      <c r="EC130" s="88"/>
      <c r="ED130" s="88"/>
    </row>
    <row r="131" spans="23:134">
      <c r="W131" s="1" t="s">
        <v>153</v>
      </c>
      <c r="X131" s="8" t="s">
        <v>154</v>
      </c>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c r="CO131" s="88"/>
      <c r="CP131" s="88"/>
      <c r="CQ131" s="88"/>
      <c r="CR131" s="88"/>
      <c r="CS131" s="88"/>
      <c r="CT131" s="88"/>
      <c r="CU131" s="88"/>
      <c r="CV131" s="88"/>
      <c r="CW131" s="88"/>
      <c r="CX131" s="88"/>
      <c r="CY131" s="88"/>
      <c r="CZ131" s="88"/>
      <c r="DA131" s="88"/>
      <c r="DB131" s="88"/>
      <c r="DC131" s="88"/>
      <c r="DD131" s="88"/>
      <c r="DE131" s="88"/>
      <c r="DF131" s="88"/>
      <c r="DG131" s="88"/>
      <c r="DH131" s="88"/>
      <c r="DI131" s="88"/>
      <c r="DJ131" s="88"/>
      <c r="DK131" s="88"/>
      <c r="DL131" s="88"/>
      <c r="DM131" s="88"/>
      <c r="DN131" s="88"/>
      <c r="DO131" s="88"/>
      <c r="DP131" s="88"/>
      <c r="DQ131" s="88"/>
      <c r="DR131" s="88"/>
      <c r="DS131" s="88"/>
      <c r="DT131" s="88"/>
      <c r="DU131" s="88"/>
      <c r="DV131" s="88"/>
      <c r="DW131" s="88"/>
      <c r="DX131" s="88"/>
      <c r="DY131" s="88"/>
      <c r="DZ131" s="88"/>
      <c r="EA131" s="88"/>
      <c r="EB131" s="88"/>
      <c r="EC131" s="88"/>
      <c r="ED131" s="88"/>
    </row>
    <row r="132" spans="23:134">
      <c r="W132" s="1" t="s">
        <v>155</v>
      </c>
      <c r="X132" s="1" t="s">
        <v>156</v>
      </c>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c r="DM132" s="88"/>
      <c r="DN132" s="88"/>
      <c r="DO132" s="88"/>
      <c r="DP132" s="88"/>
      <c r="DQ132" s="88"/>
      <c r="DR132" s="88"/>
      <c r="DS132" s="88"/>
      <c r="DT132" s="88"/>
      <c r="DU132" s="88"/>
      <c r="DV132" s="88"/>
      <c r="DW132" s="88"/>
      <c r="DX132" s="88"/>
      <c r="DY132" s="88"/>
      <c r="DZ132" s="88"/>
      <c r="EA132" s="88"/>
      <c r="EB132" s="88"/>
      <c r="EC132" s="88"/>
      <c r="ED132" s="88"/>
    </row>
    <row r="133" spans="23:134">
      <c r="W133" s="1" t="s">
        <v>157</v>
      </c>
      <c r="X133" s="1" t="s">
        <v>158</v>
      </c>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c r="CO133" s="88"/>
      <c r="CP133" s="88"/>
      <c r="CQ133" s="88"/>
      <c r="CR133" s="88"/>
      <c r="CS133" s="88"/>
      <c r="CT133" s="88"/>
      <c r="CU133" s="88"/>
      <c r="CV133" s="88"/>
      <c r="CW133" s="88"/>
      <c r="CX133" s="88"/>
      <c r="CY133" s="88"/>
      <c r="CZ133" s="88"/>
      <c r="DA133" s="88"/>
      <c r="DB133" s="88"/>
      <c r="DC133" s="88"/>
      <c r="DD133" s="88"/>
      <c r="DE133" s="88"/>
      <c r="DF133" s="88"/>
      <c r="DG133" s="88"/>
      <c r="DH133" s="88"/>
      <c r="DI133" s="88"/>
      <c r="DJ133" s="88"/>
      <c r="DK133" s="88"/>
      <c r="DL133" s="88"/>
      <c r="DM133" s="88"/>
      <c r="DN133" s="88"/>
      <c r="DO133" s="88"/>
      <c r="DP133" s="88"/>
      <c r="DQ133" s="88"/>
      <c r="DR133" s="88"/>
      <c r="DS133" s="88"/>
      <c r="DT133" s="88"/>
      <c r="DU133" s="88"/>
      <c r="DV133" s="88"/>
      <c r="DW133" s="88"/>
      <c r="DX133" s="88"/>
      <c r="DY133" s="88"/>
      <c r="DZ133" s="88"/>
      <c r="EA133" s="88"/>
      <c r="EB133" s="88"/>
      <c r="EC133" s="88"/>
      <c r="ED133" s="88"/>
    </row>
    <row r="134" spans="23:134">
      <c r="W134" s="1" t="s">
        <v>159</v>
      </c>
      <c r="X134" s="1" t="s">
        <v>160</v>
      </c>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c r="CO134" s="88"/>
      <c r="CP134" s="88"/>
      <c r="CQ134" s="88"/>
      <c r="CR134" s="88"/>
      <c r="CS134" s="88"/>
      <c r="CT134" s="88"/>
      <c r="CU134" s="88"/>
      <c r="CV134" s="88"/>
      <c r="CW134" s="88"/>
      <c r="CX134" s="88"/>
      <c r="CY134" s="88"/>
      <c r="CZ134" s="88"/>
      <c r="DA134" s="88"/>
      <c r="DB134" s="88"/>
      <c r="DC134" s="88"/>
      <c r="DD134" s="88"/>
      <c r="DE134" s="88"/>
      <c r="DF134" s="88"/>
      <c r="DG134" s="88"/>
      <c r="DH134" s="88"/>
      <c r="DI134" s="88"/>
      <c r="DJ134" s="88"/>
      <c r="DK134" s="88"/>
      <c r="DL134" s="88"/>
      <c r="DM134" s="88"/>
      <c r="DN134" s="88"/>
      <c r="DO134" s="88"/>
      <c r="DP134" s="88"/>
      <c r="DQ134" s="88"/>
      <c r="DR134" s="88"/>
      <c r="DS134" s="88"/>
      <c r="DT134" s="88"/>
      <c r="DU134" s="88"/>
      <c r="DV134" s="88"/>
      <c r="DW134" s="88"/>
      <c r="DX134" s="88"/>
      <c r="DY134" s="88"/>
      <c r="DZ134" s="88"/>
      <c r="EA134" s="88"/>
      <c r="EB134" s="88"/>
      <c r="EC134" s="88"/>
      <c r="ED134" s="88"/>
    </row>
    <row r="135" spans="23:134">
      <c r="W135" s="1" t="s">
        <v>161</v>
      </c>
      <c r="X135" s="1" t="s">
        <v>162</v>
      </c>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c r="DE135" s="88"/>
      <c r="DF135" s="88"/>
      <c r="DG135" s="88"/>
      <c r="DH135" s="88"/>
      <c r="DI135" s="88"/>
      <c r="DJ135" s="88"/>
      <c r="DK135" s="88"/>
      <c r="DL135" s="88"/>
      <c r="DM135" s="88"/>
      <c r="DN135" s="88"/>
      <c r="DO135" s="88"/>
      <c r="DP135" s="88"/>
      <c r="DQ135" s="88"/>
      <c r="DR135" s="88"/>
      <c r="DS135" s="88"/>
      <c r="DT135" s="88"/>
      <c r="DU135" s="88"/>
      <c r="DV135" s="88"/>
      <c r="DW135" s="88"/>
      <c r="DX135" s="88"/>
      <c r="DY135" s="88"/>
      <c r="DZ135" s="88"/>
      <c r="EA135" s="88"/>
      <c r="EB135" s="88"/>
      <c r="EC135" s="88"/>
      <c r="ED135" s="88"/>
    </row>
    <row r="136" spans="23:134">
      <c r="W136" s="1" t="s">
        <v>163</v>
      </c>
      <c r="X136" s="1" t="s">
        <v>164</v>
      </c>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c r="CO136" s="88"/>
      <c r="CP136" s="88"/>
      <c r="CQ136" s="88"/>
      <c r="CR136" s="88"/>
      <c r="CS136" s="88"/>
      <c r="CT136" s="88"/>
      <c r="CU136" s="88"/>
      <c r="CV136" s="88"/>
      <c r="CW136" s="88"/>
      <c r="CX136" s="88"/>
      <c r="CY136" s="88"/>
      <c r="CZ136" s="88"/>
      <c r="DA136" s="88"/>
      <c r="DB136" s="88"/>
      <c r="DC136" s="88"/>
      <c r="DD136" s="88"/>
      <c r="DE136" s="88"/>
      <c r="DF136" s="88"/>
      <c r="DG136" s="88"/>
      <c r="DH136" s="88"/>
      <c r="DI136" s="88"/>
      <c r="DJ136" s="88"/>
      <c r="DK136" s="88"/>
      <c r="DL136" s="88"/>
      <c r="DM136" s="88"/>
      <c r="DN136" s="88"/>
      <c r="DO136" s="88"/>
      <c r="DP136" s="88"/>
      <c r="DQ136" s="88"/>
      <c r="DR136" s="88"/>
      <c r="DS136" s="88"/>
      <c r="DT136" s="88"/>
      <c r="DU136" s="88"/>
      <c r="DV136" s="88"/>
      <c r="DW136" s="88"/>
      <c r="DX136" s="88"/>
      <c r="DY136" s="88"/>
      <c r="DZ136" s="88"/>
      <c r="EA136" s="88"/>
      <c r="EB136" s="88"/>
      <c r="EC136" s="88"/>
      <c r="ED136" s="88"/>
    </row>
    <row r="137" spans="23:134">
      <c r="W137" s="1" t="s">
        <v>165</v>
      </c>
      <c r="X137" s="1" t="s">
        <v>166</v>
      </c>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c r="CO137" s="88"/>
      <c r="CP137" s="88"/>
      <c r="CQ137" s="88"/>
      <c r="CR137" s="88"/>
      <c r="CS137" s="88"/>
      <c r="CT137" s="88"/>
      <c r="CU137" s="88"/>
      <c r="CV137" s="88"/>
      <c r="CW137" s="88"/>
      <c r="CX137" s="88"/>
      <c r="CY137" s="88"/>
      <c r="CZ137" s="88"/>
      <c r="DA137" s="88"/>
      <c r="DB137" s="88"/>
      <c r="DC137" s="88"/>
      <c r="DD137" s="88"/>
      <c r="DE137" s="88"/>
      <c r="DF137" s="88"/>
      <c r="DG137" s="88"/>
      <c r="DH137" s="88"/>
      <c r="DI137" s="88"/>
      <c r="DJ137" s="88"/>
      <c r="DK137" s="88"/>
      <c r="DL137" s="88"/>
      <c r="DM137" s="88"/>
      <c r="DN137" s="88"/>
      <c r="DO137" s="88"/>
      <c r="DP137" s="88"/>
      <c r="DQ137" s="88"/>
      <c r="DR137" s="88"/>
      <c r="DS137" s="88"/>
      <c r="DT137" s="88"/>
      <c r="DU137" s="88"/>
      <c r="DV137" s="88"/>
      <c r="DW137" s="88"/>
      <c r="DX137" s="88"/>
      <c r="DY137" s="88"/>
      <c r="DZ137" s="88"/>
      <c r="EA137" s="88"/>
      <c r="EB137" s="88"/>
      <c r="EC137" s="88"/>
      <c r="ED137" s="88"/>
    </row>
    <row r="138" spans="23:134">
      <c r="W138" s="1" t="s">
        <v>167</v>
      </c>
      <c r="X138" s="1" t="s">
        <v>168</v>
      </c>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c r="CO138" s="88"/>
      <c r="CP138" s="88"/>
      <c r="CQ138" s="88"/>
      <c r="CR138" s="88"/>
      <c r="CS138" s="88"/>
      <c r="CT138" s="88"/>
      <c r="CU138" s="88"/>
      <c r="CV138" s="88"/>
      <c r="CW138" s="88"/>
      <c r="CX138" s="88"/>
      <c r="CY138" s="88"/>
      <c r="CZ138" s="88"/>
      <c r="DA138" s="88"/>
      <c r="DB138" s="88"/>
      <c r="DC138" s="88"/>
      <c r="DD138" s="88"/>
      <c r="DE138" s="88"/>
      <c r="DF138" s="88"/>
      <c r="DG138" s="88"/>
      <c r="DH138" s="88"/>
      <c r="DI138" s="88"/>
      <c r="DJ138" s="88"/>
      <c r="DK138" s="88"/>
      <c r="DL138" s="88"/>
      <c r="DM138" s="88"/>
      <c r="DN138" s="88"/>
      <c r="DO138" s="88"/>
      <c r="DP138" s="88"/>
      <c r="DQ138" s="88"/>
      <c r="DR138" s="88"/>
      <c r="DS138" s="88"/>
      <c r="DT138" s="88"/>
      <c r="DU138" s="88"/>
      <c r="DV138" s="88"/>
      <c r="DW138" s="88"/>
      <c r="DX138" s="88"/>
      <c r="DY138" s="88"/>
      <c r="DZ138" s="88"/>
      <c r="EA138" s="88"/>
      <c r="EB138" s="88"/>
      <c r="EC138" s="88"/>
      <c r="ED138" s="88"/>
    </row>
    <row r="139" spans="23:134">
      <c r="W139" s="1" t="s">
        <v>169</v>
      </c>
      <c r="X139" s="1" t="s">
        <v>170</v>
      </c>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88"/>
      <c r="DO139" s="88"/>
      <c r="DP139" s="88"/>
      <c r="DQ139" s="88"/>
      <c r="DR139" s="88"/>
      <c r="DS139" s="88"/>
      <c r="DT139" s="88"/>
      <c r="DU139" s="88"/>
      <c r="DV139" s="88"/>
      <c r="DW139" s="88"/>
      <c r="DX139" s="88"/>
      <c r="DY139" s="88"/>
      <c r="DZ139" s="88"/>
      <c r="EA139" s="88"/>
      <c r="EB139" s="88"/>
      <c r="EC139" s="88"/>
      <c r="ED139" s="88"/>
    </row>
    <row r="140" spans="23:134">
      <c r="W140" s="1" t="s">
        <v>171</v>
      </c>
      <c r="X140" s="8" t="s">
        <v>172</v>
      </c>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X140" s="88"/>
      <c r="CY140" s="88"/>
      <c r="CZ140" s="88"/>
      <c r="DA140" s="88"/>
      <c r="DB140" s="88"/>
      <c r="DC140" s="88"/>
      <c r="DD140" s="88"/>
      <c r="DE140" s="88"/>
      <c r="DF140" s="88"/>
      <c r="DG140" s="88"/>
      <c r="DH140" s="88"/>
      <c r="DI140" s="88"/>
      <c r="DJ140" s="88"/>
      <c r="DK140" s="88"/>
      <c r="DL140" s="88"/>
      <c r="DM140" s="88"/>
      <c r="DN140" s="88"/>
      <c r="DO140" s="88"/>
      <c r="DP140" s="88"/>
      <c r="DQ140" s="88"/>
      <c r="DR140" s="88"/>
      <c r="DS140" s="88"/>
      <c r="DT140" s="88"/>
      <c r="DU140" s="88"/>
      <c r="DV140" s="88"/>
      <c r="DW140" s="88"/>
      <c r="DX140" s="88"/>
      <c r="DY140" s="88"/>
      <c r="DZ140" s="88"/>
      <c r="EA140" s="88"/>
      <c r="EB140" s="88"/>
      <c r="EC140" s="88"/>
      <c r="ED140" s="88"/>
    </row>
    <row r="141" spans="23:134">
      <c r="W141" s="1" t="s">
        <v>173</v>
      </c>
      <c r="X141" s="8" t="s">
        <v>69</v>
      </c>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c r="CO141" s="88"/>
      <c r="CP141" s="88"/>
      <c r="CQ141" s="88"/>
      <c r="CR141" s="88"/>
      <c r="CS141" s="88"/>
      <c r="CT141" s="88"/>
      <c r="CU141" s="88"/>
      <c r="CV141" s="88"/>
      <c r="CW141" s="88"/>
      <c r="CX141" s="88"/>
      <c r="CY141" s="88"/>
      <c r="CZ141" s="88"/>
      <c r="DA141" s="88"/>
      <c r="DB141" s="88"/>
      <c r="DC141" s="88"/>
      <c r="DD141" s="88"/>
      <c r="DE141" s="88"/>
      <c r="DF141" s="88"/>
      <c r="DG141" s="88"/>
      <c r="DH141" s="88"/>
      <c r="DI141" s="88"/>
      <c r="DJ141" s="88"/>
      <c r="DK141" s="88"/>
      <c r="DL141" s="88"/>
      <c r="DM141" s="88"/>
      <c r="DN141" s="88"/>
      <c r="DO141" s="88"/>
      <c r="DP141" s="88"/>
      <c r="DQ141" s="88"/>
      <c r="DR141" s="88"/>
      <c r="DS141" s="88"/>
      <c r="DT141" s="88"/>
      <c r="DU141" s="88"/>
      <c r="DV141" s="88"/>
      <c r="DW141" s="88"/>
      <c r="DX141" s="88"/>
      <c r="DY141" s="88"/>
      <c r="DZ141" s="88"/>
      <c r="EA141" s="88"/>
      <c r="EB141" s="88"/>
      <c r="EC141" s="88"/>
      <c r="ED141" s="88"/>
    </row>
    <row r="142" spans="23:134">
      <c r="W142" s="1" t="s">
        <v>174</v>
      </c>
      <c r="X142" s="8" t="s">
        <v>70</v>
      </c>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c r="CO142" s="88"/>
      <c r="CP142" s="88"/>
      <c r="CQ142" s="88"/>
      <c r="CR142" s="88"/>
      <c r="CS142" s="88"/>
      <c r="CT142" s="88"/>
      <c r="CU142" s="88"/>
      <c r="CV142" s="88"/>
      <c r="CW142" s="88"/>
      <c r="CX142" s="88"/>
      <c r="CY142" s="88"/>
      <c r="CZ142" s="88"/>
      <c r="DA142" s="88"/>
      <c r="DB142" s="88"/>
      <c r="DC142" s="88"/>
      <c r="DD142" s="88"/>
      <c r="DE142" s="88"/>
      <c r="DF142" s="88"/>
      <c r="DG142" s="88"/>
      <c r="DH142" s="88"/>
      <c r="DI142" s="88"/>
      <c r="DJ142" s="88"/>
      <c r="DK142" s="88"/>
      <c r="DL142" s="88"/>
      <c r="DM142" s="88"/>
      <c r="DN142" s="88"/>
      <c r="DO142" s="88"/>
      <c r="DP142" s="88"/>
      <c r="DQ142" s="88"/>
      <c r="DR142" s="88"/>
      <c r="DS142" s="88"/>
      <c r="DT142" s="88"/>
      <c r="DU142" s="88"/>
      <c r="DV142" s="88"/>
      <c r="DW142" s="88"/>
      <c r="DX142" s="88"/>
      <c r="DY142" s="88"/>
      <c r="DZ142" s="88"/>
      <c r="EA142" s="88"/>
      <c r="EB142" s="88"/>
      <c r="EC142" s="88"/>
      <c r="ED142" s="88"/>
    </row>
    <row r="143" spans="23:134">
      <c r="W143" s="1" t="s">
        <v>175</v>
      </c>
      <c r="X143" s="8" t="s">
        <v>71</v>
      </c>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c r="CO143" s="88"/>
      <c r="CP143" s="88"/>
      <c r="CQ143" s="88"/>
      <c r="CR143" s="88"/>
      <c r="CS143" s="88"/>
      <c r="CT143" s="88"/>
      <c r="CU143" s="88"/>
      <c r="CV143" s="88"/>
      <c r="CW143" s="88"/>
      <c r="CX143" s="88"/>
      <c r="CY143" s="88"/>
      <c r="CZ143" s="88"/>
      <c r="DA143" s="88"/>
      <c r="DB143" s="88"/>
      <c r="DC143" s="88"/>
      <c r="DD143" s="88"/>
      <c r="DE143" s="88"/>
      <c r="DF143" s="88"/>
      <c r="DG143" s="88"/>
      <c r="DH143" s="88"/>
      <c r="DI143" s="88"/>
      <c r="DJ143" s="88"/>
      <c r="DK143" s="88"/>
      <c r="DL143" s="88"/>
      <c r="DM143" s="88"/>
      <c r="DN143" s="88"/>
      <c r="DO143" s="88"/>
      <c r="DP143" s="88"/>
      <c r="DQ143" s="88"/>
      <c r="DR143" s="88"/>
      <c r="DS143" s="88"/>
      <c r="DT143" s="88"/>
      <c r="DU143" s="88"/>
      <c r="DV143" s="88"/>
      <c r="DW143" s="88"/>
      <c r="DX143" s="88"/>
      <c r="DY143" s="88"/>
      <c r="DZ143" s="88"/>
      <c r="EA143" s="88"/>
      <c r="EB143" s="88"/>
      <c r="EC143" s="88"/>
      <c r="ED143" s="88"/>
    </row>
    <row r="144" spans="23:134">
      <c r="W144" s="1" t="s">
        <v>176</v>
      </c>
      <c r="X144" s="8" t="s">
        <v>177</v>
      </c>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c r="CO144" s="88"/>
      <c r="CP144" s="88"/>
      <c r="CQ144" s="88"/>
      <c r="CR144" s="88"/>
      <c r="CS144" s="88"/>
      <c r="CT144" s="88"/>
      <c r="CU144" s="88"/>
      <c r="CV144" s="88"/>
      <c r="CW144" s="88"/>
      <c r="CX144" s="88"/>
      <c r="CY144" s="88"/>
      <c r="CZ144" s="88"/>
      <c r="DA144" s="88"/>
      <c r="DB144" s="88"/>
      <c r="DC144" s="88"/>
      <c r="DD144" s="88"/>
      <c r="DE144" s="88"/>
      <c r="DF144" s="88"/>
      <c r="DG144" s="88"/>
      <c r="DH144" s="88"/>
      <c r="DI144" s="88"/>
      <c r="DJ144" s="88"/>
      <c r="DK144" s="88"/>
      <c r="DL144" s="88"/>
      <c r="DM144" s="88"/>
      <c r="DN144" s="88"/>
      <c r="DO144" s="88"/>
      <c r="DP144" s="88"/>
      <c r="DQ144" s="88"/>
      <c r="DR144" s="88"/>
      <c r="DS144" s="88"/>
      <c r="DT144" s="88"/>
      <c r="DU144" s="88"/>
      <c r="DV144" s="88"/>
      <c r="DW144" s="88"/>
      <c r="DX144" s="88"/>
      <c r="DY144" s="88"/>
      <c r="DZ144" s="88"/>
      <c r="EA144" s="88"/>
      <c r="EB144" s="88"/>
      <c r="EC144" s="88"/>
      <c r="ED144" s="88"/>
    </row>
    <row r="145" spans="23:134">
      <c r="W145" s="1" t="s">
        <v>178</v>
      </c>
      <c r="X145" s="8" t="s">
        <v>179</v>
      </c>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88"/>
      <c r="CU145" s="88"/>
      <c r="CV145" s="88"/>
      <c r="CW145" s="88"/>
      <c r="CX145" s="88"/>
      <c r="CY145" s="88"/>
      <c r="CZ145" s="88"/>
      <c r="DA145" s="88"/>
      <c r="DB145" s="88"/>
      <c r="DC145" s="88"/>
      <c r="DD145" s="88"/>
      <c r="DE145" s="88"/>
      <c r="DF145" s="88"/>
      <c r="DG145" s="88"/>
      <c r="DH145" s="88"/>
      <c r="DI145" s="88"/>
      <c r="DJ145" s="88"/>
      <c r="DK145" s="88"/>
      <c r="DL145" s="88"/>
      <c r="DM145" s="88"/>
      <c r="DN145" s="88"/>
      <c r="DO145" s="88"/>
      <c r="DP145" s="88"/>
      <c r="DQ145" s="88"/>
      <c r="DR145" s="88"/>
      <c r="DS145" s="88"/>
      <c r="DT145" s="88"/>
      <c r="DU145" s="88"/>
      <c r="DV145" s="88"/>
      <c r="DW145" s="88"/>
      <c r="DX145" s="88"/>
      <c r="DY145" s="88"/>
      <c r="DZ145" s="88"/>
      <c r="EA145" s="88"/>
      <c r="EB145" s="88"/>
      <c r="EC145" s="88"/>
      <c r="ED145" s="88"/>
    </row>
    <row r="146" spans="23:134">
      <c r="W146" s="1" t="s">
        <v>180</v>
      </c>
      <c r="X146" s="8" t="s">
        <v>181</v>
      </c>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c r="CT146" s="88"/>
      <c r="CU146" s="88"/>
      <c r="CV146" s="88"/>
      <c r="CW146" s="88"/>
      <c r="CX146" s="88"/>
      <c r="CY146" s="88"/>
      <c r="CZ146" s="88"/>
      <c r="DA146" s="88"/>
      <c r="DB146" s="88"/>
      <c r="DC146" s="88"/>
      <c r="DD146" s="88"/>
      <c r="DE146" s="88"/>
      <c r="DF146" s="88"/>
      <c r="DG146" s="88"/>
      <c r="DH146" s="88"/>
      <c r="DI146" s="88"/>
      <c r="DJ146" s="88"/>
      <c r="DK146" s="88"/>
      <c r="DL146" s="88"/>
      <c r="DM146" s="88"/>
      <c r="DN146" s="88"/>
      <c r="DO146" s="88"/>
      <c r="DP146" s="88"/>
      <c r="DQ146" s="88"/>
      <c r="DR146" s="88"/>
      <c r="DS146" s="88"/>
      <c r="DT146" s="88"/>
      <c r="DU146" s="88"/>
      <c r="DV146" s="88"/>
      <c r="DW146" s="88"/>
      <c r="DX146" s="88"/>
      <c r="DY146" s="88"/>
      <c r="DZ146" s="88"/>
      <c r="EA146" s="88"/>
      <c r="EB146" s="88"/>
      <c r="EC146" s="88"/>
      <c r="ED146" s="88"/>
    </row>
    <row r="147" spans="23:134">
      <c r="W147" s="1" t="s">
        <v>182</v>
      </c>
      <c r="X147" s="1" t="s">
        <v>72</v>
      </c>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c r="DQ147" s="88"/>
      <c r="DR147" s="88"/>
      <c r="DS147" s="88"/>
      <c r="DT147" s="88"/>
      <c r="DU147" s="88"/>
      <c r="DV147" s="88"/>
      <c r="DW147" s="88"/>
      <c r="DX147" s="88"/>
      <c r="DY147" s="88"/>
      <c r="DZ147" s="88"/>
      <c r="EA147" s="88"/>
      <c r="EB147" s="88"/>
      <c r="EC147" s="88"/>
      <c r="ED147" s="88"/>
    </row>
    <row r="148" spans="23:134">
      <c r="W148" s="1" t="s">
        <v>183</v>
      </c>
      <c r="X148" s="1" t="s">
        <v>73</v>
      </c>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c r="DQ148" s="88"/>
      <c r="DR148" s="88"/>
      <c r="DS148" s="88"/>
      <c r="DT148" s="88"/>
      <c r="DU148" s="88"/>
      <c r="DV148" s="88"/>
      <c r="DW148" s="88"/>
      <c r="DX148" s="88"/>
      <c r="DY148" s="88"/>
      <c r="DZ148" s="88"/>
      <c r="EA148" s="88"/>
      <c r="EB148" s="88"/>
      <c r="EC148" s="88"/>
      <c r="ED148" s="88"/>
    </row>
    <row r="149" spans="23:134">
      <c r="W149" s="1" t="s">
        <v>184</v>
      </c>
      <c r="X149" s="1" t="s">
        <v>74</v>
      </c>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c r="DM149" s="88"/>
      <c r="DN149" s="88"/>
      <c r="DO149" s="88"/>
      <c r="DP149" s="88"/>
      <c r="DQ149" s="88"/>
      <c r="DR149" s="88"/>
      <c r="DS149" s="88"/>
      <c r="DT149" s="88"/>
      <c r="DU149" s="88"/>
      <c r="DV149" s="88"/>
      <c r="DW149" s="88"/>
      <c r="DX149" s="88"/>
      <c r="DY149" s="88"/>
      <c r="DZ149" s="88"/>
      <c r="EA149" s="88"/>
      <c r="EB149" s="88"/>
      <c r="EC149" s="88"/>
      <c r="ED149" s="88"/>
    </row>
    <row r="150" spans="23:134">
      <c r="W150" s="1" t="s">
        <v>185</v>
      </c>
      <c r="X150" s="1" t="s">
        <v>186</v>
      </c>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c r="CO150" s="88"/>
      <c r="CP150" s="88"/>
      <c r="CQ150" s="88"/>
      <c r="CR150" s="88"/>
      <c r="CS150" s="88"/>
      <c r="CT150" s="88"/>
      <c r="CU150" s="88"/>
      <c r="CV150" s="88"/>
      <c r="CW150" s="88"/>
      <c r="CX150" s="88"/>
      <c r="CY150" s="88"/>
      <c r="CZ150" s="88"/>
      <c r="DA150" s="88"/>
      <c r="DB150" s="88"/>
      <c r="DC150" s="88"/>
      <c r="DD150" s="88"/>
      <c r="DE150" s="88"/>
      <c r="DF150" s="88"/>
      <c r="DG150" s="88"/>
      <c r="DH150" s="88"/>
      <c r="DI150" s="88"/>
      <c r="DJ150" s="88"/>
      <c r="DK150" s="88"/>
      <c r="DL150" s="88"/>
      <c r="DM150" s="88"/>
      <c r="DN150" s="88"/>
      <c r="DO150" s="88"/>
      <c r="DP150" s="88"/>
      <c r="DQ150" s="88"/>
      <c r="DR150" s="88"/>
      <c r="DS150" s="88"/>
      <c r="DT150" s="88"/>
      <c r="DU150" s="88"/>
      <c r="DV150" s="88"/>
      <c r="DW150" s="88"/>
      <c r="DX150" s="88"/>
      <c r="DY150" s="88"/>
      <c r="DZ150" s="88"/>
      <c r="EA150" s="88"/>
      <c r="EB150" s="88"/>
      <c r="EC150" s="88"/>
      <c r="ED150" s="88"/>
    </row>
    <row r="151" spans="23:134">
      <c r="W151" s="1" t="s">
        <v>187</v>
      </c>
      <c r="X151" s="1" t="s">
        <v>188</v>
      </c>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c r="CO151" s="88"/>
      <c r="CP151" s="88"/>
      <c r="CQ151" s="88"/>
      <c r="CR151" s="88"/>
      <c r="CS151" s="88"/>
      <c r="CT151" s="88"/>
      <c r="CU151" s="88"/>
      <c r="CV151" s="88"/>
      <c r="CW151" s="88"/>
      <c r="CX151" s="88"/>
      <c r="CY151" s="88"/>
      <c r="CZ151" s="88"/>
      <c r="DA151" s="88"/>
      <c r="DB151" s="88"/>
      <c r="DC151" s="88"/>
      <c r="DD151" s="88"/>
      <c r="DE151" s="88"/>
      <c r="DF151" s="88"/>
      <c r="DG151" s="88"/>
      <c r="DH151" s="88"/>
      <c r="DI151" s="88"/>
      <c r="DJ151" s="88"/>
      <c r="DK151" s="88"/>
      <c r="DL151" s="88"/>
      <c r="DM151" s="88"/>
      <c r="DN151" s="88"/>
      <c r="DO151" s="88"/>
      <c r="DP151" s="88"/>
      <c r="DQ151" s="88"/>
      <c r="DR151" s="88"/>
      <c r="DS151" s="88"/>
      <c r="DT151" s="88"/>
      <c r="DU151" s="88"/>
      <c r="DV151" s="88"/>
      <c r="DW151" s="88"/>
      <c r="DX151" s="88"/>
      <c r="DY151" s="88"/>
      <c r="DZ151" s="88"/>
      <c r="EA151" s="88"/>
      <c r="EB151" s="88"/>
      <c r="EC151" s="88"/>
      <c r="ED151" s="88"/>
    </row>
    <row r="152" spans="23:134">
      <c r="W152" s="1" t="s">
        <v>189</v>
      </c>
      <c r="X152" s="1" t="s">
        <v>190</v>
      </c>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c r="DE152" s="88"/>
      <c r="DF152" s="88"/>
      <c r="DG152" s="88"/>
      <c r="DH152" s="88"/>
      <c r="DI152" s="88"/>
      <c r="DJ152" s="88"/>
      <c r="DK152" s="88"/>
      <c r="DL152" s="88"/>
      <c r="DM152" s="88"/>
      <c r="DN152" s="88"/>
      <c r="DO152" s="88"/>
      <c r="DP152" s="88"/>
      <c r="DQ152" s="88"/>
      <c r="DR152" s="88"/>
      <c r="DS152" s="88"/>
      <c r="DT152" s="88"/>
      <c r="DU152" s="88"/>
      <c r="DV152" s="88"/>
      <c r="DW152" s="88"/>
      <c r="DX152" s="88"/>
      <c r="DY152" s="88"/>
      <c r="DZ152" s="88"/>
      <c r="EA152" s="88"/>
      <c r="EB152" s="88"/>
      <c r="EC152" s="88"/>
      <c r="ED152" s="88"/>
    </row>
    <row r="153" spans="23:134">
      <c r="W153" s="1" t="s">
        <v>191</v>
      </c>
      <c r="X153" s="1" t="s">
        <v>192</v>
      </c>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c r="DE153" s="88"/>
      <c r="DF153" s="88"/>
      <c r="DG153" s="88"/>
      <c r="DH153" s="88"/>
      <c r="DI153" s="88"/>
      <c r="DJ153" s="88"/>
      <c r="DK153" s="88"/>
      <c r="DL153" s="88"/>
      <c r="DM153" s="88"/>
      <c r="DN153" s="88"/>
      <c r="DO153" s="88"/>
      <c r="DP153" s="88"/>
      <c r="DQ153" s="88"/>
      <c r="DR153" s="88"/>
      <c r="DS153" s="88"/>
      <c r="DT153" s="88"/>
      <c r="DU153" s="88"/>
      <c r="DV153" s="88"/>
      <c r="DW153" s="88"/>
      <c r="DX153" s="88"/>
      <c r="DY153" s="88"/>
      <c r="DZ153" s="88"/>
      <c r="EA153" s="88"/>
      <c r="EB153" s="88"/>
      <c r="EC153" s="88"/>
      <c r="ED153" s="88"/>
    </row>
    <row r="154" spans="23:134">
      <c r="W154" s="1" t="s">
        <v>193</v>
      </c>
      <c r="X154" s="1" t="s">
        <v>194</v>
      </c>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c r="CO154" s="88"/>
      <c r="CP154" s="88"/>
      <c r="CQ154" s="88"/>
      <c r="CR154" s="88"/>
      <c r="CS154" s="88"/>
      <c r="CT154" s="88"/>
      <c r="CU154" s="88"/>
      <c r="CV154" s="88"/>
      <c r="CW154" s="88"/>
      <c r="CX154" s="88"/>
      <c r="CY154" s="88"/>
      <c r="CZ154" s="88"/>
      <c r="DA154" s="88"/>
      <c r="DB154" s="88"/>
      <c r="DC154" s="88"/>
      <c r="DD154" s="88"/>
      <c r="DE154" s="88"/>
      <c r="DF154" s="88"/>
      <c r="DG154" s="88"/>
      <c r="DH154" s="88"/>
      <c r="DI154" s="88"/>
      <c r="DJ154" s="88"/>
      <c r="DK154" s="88"/>
      <c r="DL154" s="88"/>
      <c r="DM154" s="88"/>
      <c r="DN154" s="88"/>
      <c r="DO154" s="88"/>
      <c r="DP154" s="88"/>
      <c r="DQ154" s="88"/>
      <c r="DR154" s="88"/>
      <c r="DS154" s="88"/>
      <c r="DT154" s="88"/>
      <c r="DU154" s="88"/>
      <c r="DV154" s="88"/>
      <c r="DW154" s="88"/>
      <c r="DX154" s="88"/>
      <c r="DY154" s="88"/>
      <c r="DZ154" s="88"/>
      <c r="EA154" s="88"/>
      <c r="EB154" s="88"/>
      <c r="EC154" s="88"/>
      <c r="ED154" s="88"/>
    </row>
    <row r="155" spans="23:134">
      <c r="W155" s="1" t="s">
        <v>195</v>
      </c>
      <c r="X155" s="1" t="s">
        <v>196</v>
      </c>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c r="CO155" s="88"/>
      <c r="CP155" s="88"/>
      <c r="CQ155" s="88"/>
      <c r="CR155" s="88"/>
      <c r="CS155" s="88"/>
      <c r="CT155" s="88"/>
      <c r="CU155" s="88"/>
      <c r="CV155" s="88"/>
      <c r="CW155" s="88"/>
      <c r="CX155" s="88"/>
      <c r="CY155" s="88"/>
      <c r="CZ155" s="88"/>
      <c r="DA155" s="88"/>
      <c r="DB155" s="88"/>
      <c r="DC155" s="88"/>
      <c r="DD155" s="88"/>
      <c r="DE155" s="88"/>
      <c r="DF155" s="88"/>
      <c r="DG155" s="88"/>
      <c r="DH155" s="88"/>
      <c r="DI155" s="88"/>
      <c r="DJ155" s="88"/>
      <c r="DK155" s="88"/>
      <c r="DL155" s="88"/>
      <c r="DM155" s="88"/>
      <c r="DN155" s="88"/>
      <c r="DO155" s="88"/>
      <c r="DP155" s="88"/>
      <c r="DQ155" s="88"/>
      <c r="DR155" s="88"/>
      <c r="DS155" s="88"/>
      <c r="DT155" s="88"/>
      <c r="DU155" s="88"/>
      <c r="DV155" s="88"/>
      <c r="DW155" s="88"/>
      <c r="DX155" s="88"/>
      <c r="DY155" s="88"/>
      <c r="DZ155" s="88"/>
      <c r="EA155" s="88"/>
      <c r="EB155" s="88"/>
      <c r="EC155" s="88"/>
      <c r="ED155" s="88"/>
    </row>
    <row r="156" spans="23:134">
      <c r="W156" s="1" t="s">
        <v>197</v>
      </c>
      <c r="X156" s="1" t="s">
        <v>198</v>
      </c>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c r="CO156" s="88"/>
      <c r="CP156" s="88"/>
      <c r="CQ156" s="88"/>
      <c r="CR156" s="88"/>
      <c r="CS156" s="88"/>
      <c r="CT156" s="88"/>
      <c r="CU156" s="88"/>
      <c r="CV156" s="88"/>
      <c r="CW156" s="88"/>
      <c r="CX156" s="88"/>
      <c r="CY156" s="88"/>
      <c r="CZ156" s="88"/>
      <c r="DA156" s="88"/>
      <c r="DB156" s="88"/>
      <c r="DC156" s="88"/>
      <c r="DD156" s="88"/>
      <c r="DE156" s="88"/>
      <c r="DF156" s="88"/>
      <c r="DG156" s="88"/>
      <c r="DH156" s="88"/>
      <c r="DI156" s="88"/>
      <c r="DJ156" s="88"/>
      <c r="DK156" s="88"/>
      <c r="DL156" s="88"/>
      <c r="DM156" s="88"/>
      <c r="DN156" s="88"/>
      <c r="DO156" s="88"/>
      <c r="DP156" s="88"/>
      <c r="DQ156" s="88"/>
      <c r="DR156" s="88"/>
      <c r="DS156" s="88"/>
      <c r="DT156" s="88"/>
      <c r="DU156" s="88"/>
      <c r="DV156" s="88"/>
      <c r="DW156" s="88"/>
      <c r="DX156" s="88"/>
      <c r="DY156" s="88"/>
      <c r="DZ156" s="88"/>
      <c r="EA156" s="88"/>
      <c r="EB156" s="88"/>
      <c r="EC156" s="88"/>
      <c r="ED156" s="88"/>
    </row>
    <row r="157" spans="23:134">
      <c r="W157" s="1" t="s">
        <v>199</v>
      </c>
      <c r="X157" s="1" t="s">
        <v>200</v>
      </c>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c r="CO157" s="88"/>
      <c r="CP157" s="88"/>
      <c r="CQ157" s="88"/>
      <c r="CR157" s="88"/>
      <c r="CS157" s="88"/>
      <c r="CT157" s="88"/>
      <c r="CU157" s="88"/>
      <c r="CV157" s="88"/>
      <c r="CW157" s="88"/>
      <c r="CX157" s="88"/>
      <c r="CY157" s="88"/>
      <c r="CZ157" s="88"/>
      <c r="DA157" s="88"/>
      <c r="DB157" s="88"/>
      <c r="DC157" s="88"/>
      <c r="DD157" s="88"/>
      <c r="DE157" s="88"/>
      <c r="DF157" s="88"/>
      <c r="DG157" s="88"/>
      <c r="DH157" s="88"/>
      <c r="DI157" s="88"/>
      <c r="DJ157" s="88"/>
      <c r="DK157" s="88"/>
      <c r="DL157" s="88"/>
      <c r="DM157" s="88"/>
      <c r="DN157" s="88"/>
      <c r="DO157" s="88"/>
      <c r="DP157" s="88"/>
      <c r="DQ157" s="88"/>
      <c r="DR157" s="88"/>
      <c r="DS157" s="88"/>
      <c r="DT157" s="88"/>
      <c r="DU157" s="88"/>
      <c r="DV157" s="88"/>
      <c r="DW157" s="88"/>
      <c r="DX157" s="88"/>
      <c r="DY157" s="88"/>
      <c r="DZ157" s="88"/>
      <c r="EA157" s="88"/>
      <c r="EB157" s="88"/>
      <c r="EC157" s="88"/>
      <c r="ED157" s="88"/>
    </row>
    <row r="158" spans="23:134">
      <c r="W158" s="1" t="s">
        <v>201</v>
      </c>
      <c r="X158" s="1" t="s">
        <v>202</v>
      </c>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c r="CO158" s="88"/>
      <c r="CP158" s="88"/>
      <c r="CQ158" s="88"/>
      <c r="CR158" s="88"/>
      <c r="CS158" s="88"/>
      <c r="CT158" s="88"/>
      <c r="CU158" s="88"/>
      <c r="CV158" s="88"/>
      <c r="CW158" s="88"/>
      <c r="CX158" s="88"/>
      <c r="CY158" s="88"/>
      <c r="CZ158" s="88"/>
      <c r="DA158" s="88"/>
      <c r="DB158" s="88"/>
      <c r="DC158" s="88"/>
      <c r="DD158" s="88"/>
      <c r="DE158" s="88"/>
      <c r="DF158" s="88"/>
      <c r="DG158" s="88"/>
      <c r="DH158" s="88"/>
      <c r="DI158" s="88"/>
      <c r="DJ158" s="88"/>
      <c r="DK158" s="88"/>
      <c r="DL158" s="88"/>
      <c r="DM158" s="88"/>
      <c r="DN158" s="88"/>
      <c r="DO158" s="88"/>
      <c r="DP158" s="88"/>
      <c r="DQ158" s="88"/>
      <c r="DR158" s="88"/>
      <c r="DS158" s="88"/>
      <c r="DT158" s="88"/>
      <c r="DU158" s="88"/>
      <c r="DV158" s="88"/>
      <c r="DW158" s="88"/>
      <c r="DX158" s="88"/>
      <c r="DY158" s="88"/>
      <c r="DZ158" s="88"/>
      <c r="EA158" s="88"/>
      <c r="EB158" s="88"/>
      <c r="EC158" s="88"/>
      <c r="ED158" s="88"/>
    </row>
    <row r="159" spans="23:134">
      <c r="W159" s="1" t="s">
        <v>203</v>
      </c>
      <c r="X159" s="8" t="s">
        <v>204</v>
      </c>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c r="CO159" s="88"/>
      <c r="CP159" s="88"/>
      <c r="CQ159" s="88"/>
      <c r="CR159" s="88"/>
      <c r="CS159" s="88"/>
      <c r="CT159" s="88"/>
      <c r="CU159" s="88"/>
      <c r="CV159" s="88"/>
      <c r="CW159" s="88"/>
      <c r="CX159" s="88"/>
      <c r="CY159" s="88"/>
      <c r="CZ159" s="88"/>
      <c r="DA159" s="88"/>
      <c r="DB159" s="88"/>
      <c r="DC159" s="88"/>
      <c r="DD159" s="88"/>
      <c r="DE159" s="88"/>
      <c r="DF159" s="88"/>
      <c r="DG159" s="88"/>
      <c r="DH159" s="88"/>
      <c r="DI159" s="88"/>
      <c r="DJ159" s="88"/>
      <c r="DK159" s="88"/>
      <c r="DL159" s="88"/>
      <c r="DM159" s="88"/>
      <c r="DN159" s="88"/>
      <c r="DO159" s="88"/>
      <c r="DP159" s="88"/>
      <c r="DQ159" s="88"/>
      <c r="DR159" s="88"/>
      <c r="DS159" s="88"/>
      <c r="DT159" s="88"/>
      <c r="DU159" s="88"/>
      <c r="DV159" s="88"/>
      <c r="DW159" s="88"/>
      <c r="DX159" s="88"/>
      <c r="DY159" s="88"/>
      <c r="DZ159" s="88"/>
      <c r="EA159" s="88"/>
      <c r="EB159" s="88"/>
      <c r="EC159" s="88"/>
      <c r="ED159" s="88"/>
    </row>
    <row r="160" spans="23:134">
      <c r="W160" s="1" t="s">
        <v>205</v>
      </c>
      <c r="X160" s="8" t="s">
        <v>206</v>
      </c>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c r="CO160" s="88"/>
      <c r="CP160" s="88"/>
      <c r="CQ160" s="88"/>
      <c r="CR160" s="88"/>
      <c r="CS160" s="88"/>
      <c r="CT160" s="88"/>
      <c r="CU160" s="88"/>
      <c r="CV160" s="88"/>
      <c r="CW160" s="88"/>
      <c r="CX160" s="88"/>
      <c r="CY160" s="88"/>
      <c r="CZ160" s="88"/>
      <c r="DA160" s="88"/>
      <c r="DB160" s="88"/>
      <c r="DC160" s="88"/>
      <c r="DD160" s="88"/>
      <c r="DE160" s="88"/>
      <c r="DF160" s="88"/>
      <c r="DG160" s="88"/>
      <c r="DH160" s="88"/>
      <c r="DI160" s="88"/>
      <c r="DJ160" s="88"/>
      <c r="DK160" s="88"/>
      <c r="DL160" s="88"/>
      <c r="DM160" s="88"/>
      <c r="DN160" s="88"/>
      <c r="DO160" s="88"/>
      <c r="DP160" s="88"/>
      <c r="DQ160" s="88"/>
      <c r="DR160" s="88"/>
      <c r="DS160" s="88"/>
      <c r="DT160" s="88"/>
      <c r="DU160" s="88"/>
      <c r="DV160" s="88"/>
      <c r="DW160" s="88"/>
      <c r="DX160" s="88"/>
      <c r="DY160" s="88"/>
      <c r="DZ160" s="88"/>
      <c r="EA160" s="88"/>
      <c r="EB160" s="88"/>
      <c r="EC160" s="88"/>
      <c r="ED160" s="88"/>
    </row>
    <row r="161" spans="23:134">
      <c r="W161" s="1" t="s">
        <v>207</v>
      </c>
      <c r="X161" s="1" t="s">
        <v>208</v>
      </c>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c r="CO161" s="88"/>
      <c r="CP161" s="88"/>
      <c r="CQ161" s="88"/>
      <c r="CR161" s="88"/>
      <c r="CS161" s="88"/>
      <c r="CT161" s="88"/>
      <c r="CU161" s="88"/>
      <c r="CV161" s="88"/>
      <c r="CW161" s="88"/>
      <c r="CX161" s="88"/>
      <c r="CY161" s="88"/>
      <c r="CZ161" s="88"/>
      <c r="DA161" s="88"/>
      <c r="DB161" s="88"/>
      <c r="DC161" s="88"/>
      <c r="DD161" s="88"/>
      <c r="DE161" s="88"/>
      <c r="DF161" s="88"/>
      <c r="DG161" s="88"/>
      <c r="DH161" s="88"/>
      <c r="DI161" s="88"/>
      <c r="DJ161" s="88"/>
      <c r="DK161" s="88"/>
      <c r="DL161" s="88"/>
      <c r="DM161" s="88"/>
      <c r="DN161" s="88"/>
      <c r="DO161" s="88"/>
      <c r="DP161" s="88"/>
      <c r="DQ161" s="88"/>
      <c r="DR161" s="88"/>
      <c r="DS161" s="88"/>
      <c r="DT161" s="88"/>
      <c r="DU161" s="88"/>
      <c r="DV161" s="88"/>
      <c r="DW161" s="88"/>
      <c r="DX161" s="88"/>
      <c r="DY161" s="88"/>
      <c r="DZ161" s="88"/>
      <c r="EA161" s="88"/>
      <c r="EB161" s="88"/>
      <c r="EC161" s="88"/>
      <c r="ED161" s="88"/>
    </row>
    <row r="162" spans="23:134">
      <c r="W162" s="1" t="s">
        <v>209</v>
      </c>
      <c r="X162" s="1" t="s">
        <v>210</v>
      </c>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c r="CO162" s="88"/>
      <c r="CP162" s="88"/>
      <c r="CQ162" s="88"/>
      <c r="CR162" s="88"/>
      <c r="CS162" s="88"/>
      <c r="CT162" s="88"/>
      <c r="CU162" s="88"/>
      <c r="CV162" s="88"/>
      <c r="CW162" s="88"/>
      <c r="CX162" s="88"/>
      <c r="CY162" s="88"/>
      <c r="CZ162" s="88"/>
      <c r="DA162" s="88"/>
      <c r="DB162" s="88"/>
      <c r="DC162" s="88"/>
      <c r="DD162" s="88"/>
      <c r="DE162" s="88"/>
      <c r="DF162" s="88"/>
      <c r="DG162" s="88"/>
      <c r="DH162" s="88"/>
      <c r="DI162" s="88"/>
      <c r="DJ162" s="88"/>
      <c r="DK162" s="88"/>
      <c r="DL162" s="88"/>
      <c r="DM162" s="88"/>
      <c r="DN162" s="88"/>
      <c r="DO162" s="88"/>
      <c r="DP162" s="88"/>
      <c r="DQ162" s="88"/>
      <c r="DR162" s="88"/>
      <c r="DS162" s="88"/>
      <c r="DT162" s="88"/>
      <c r="DU162" s="88"/>
      <c r="DV162" s="88"/>
      <c r="DW162" s="88"/>
      <c r="DX162" s="88"/>
      <c r="DY162" s="88"/>
      <c r="DZ162" s="88"/>
      <c r="EA162" s="88"/>
      <c r="EB162" s="88"/>
      <c r="EC162" s="88"/>
      <c r="ED162" s="88"/>
    </row>
    <row r="163" spans="23:134">
      <c r="W163" s="1" t="s">
        <v>211</v>
      </c>
      <c r="X163" s="1" t="s">
        <v>212</v>
      </c>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c r="CO163" s="88"/>
      <c r="CP163" s="88"/>
      <c r="CQ163" s="88"/>
      <c r="CR163" s="88"/>
      <c r="CS163" s="88"/>
      <c r="CT163" s="88"/>
      <c r="CU163" s="88"/>
      <c r="CV163" s="88"/>
      <c r="CW163" s="88"/>
      <c r="CX163" s="88"/>
      <c r="CY163" s="88"/>
      <c r="CZ163" s="88"/>
      <c r="DA163" s="88"/>
      <c r="DB163" s="88"/>
      <c r="DC163" s="88"/>
      <c r="DD163" s="88"/>
      <c r="DE163" s="88"/>
      <c r="DF163" s="88"/>
      <c r="DG163" s="88"/>
      <c r="DH163" s="88"/>
      <c r="DI163" s="88"/>
      <c r="DJ163" s="88"/>
      <c r="DK163" s="88"/>
      <c r="DL163" s="88"/>
      <c r="DM163" s="88"/>
      <c r="DN163" s="88"/>
      <c r="DO163" s="88"/>
      <c r="DP163" s="88"/>
      <c r="DQ163" s="88"/>
      <c r="DR163" s="88"/>
      <c r="DS163" s="88"/>
      <c r="DT163" s="88"/>
      <c r="DU163" s="88"/>
      <c r="DV163" s="88"/>
      <c r="DW163" s="88"/>
      <c r="DX163" s="88"/>
      <c r="DY163" s="88"/>
      <c r="DZ163" s="88"/>
      <c r="EA163" s="88"/>
      <c r="EB163" s="88"/>
      <c r="EC163" s="88"/>
      <c r="ED163" s="88"/>
    </row>
    <row r="164" spans="23:134">
      <c r="W164" s="1" t="s">
        <v>213</v>
      </c>
      <c r="X164" s="1" t="s">
        <v>214</v>
      </c>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c r="CO164" s="88"/>
      <c r="CP164" s="88"/>
      <c r="CQ164" s="88"/>
      <c r="CR164" s="88"/>
      <c r="CS164" s="88"/>
      <c r="CT164" s="88"/>
      <c r="CU164" s="88"/>
      <c r="CV164" s="88"/>
      <c r="CW164" s="88"/>
      <c r="CX164" s="88"/>
      <c r="CY164" s="88"/>
      <c r="CZ164" s="88"/>
      <c r="DA164" s="88"/>
      <c r="DB164" s="88"/>
      <c r="DC164" s="88"/>
      <c r="DD164" s="88"/>
      <c r="DE164" s="88"/>
      <c r="DF164" s="88"/>
      <c r="DG164" s="88"/>
      <c r="DH164" s="88"/>
      <c r="DI164" s="88"/>
      <c r="DJ164" s="88"/>
      <c r="DK164" s="88"/>
      <c r="DL164" s="88"/>
      <c r="DM164" s="88"/>
      <c r="DN164" s="88"/>
      <c r="DO164" s="88"/>
      <c r="DP164" s="88"/>
      <c r="DQ164" s="88"/>
      <c r="DR164" s="88"/>
      <c r="DS164" s="88"/>
      <c r="DT164" s="88"/>
      <c r="DU164" s="88"/>
      <c r="DV164" s="88"/>
      <c r="DW164" s="88"/>
      <c r="DX164" s="88"/>
      <c r="DY164" s="88"/>
      <c r="DZ164" s="88"/>
      <c r="EA164" s="88"/>
      <c r="EB164" s="88"/>
      <c r="EC164" s="88"/>
      <c r="ED164" s="88"/>
    </row>
    <row r="165" spans="23:134">
      <c r="W165" s="1" t="s">
        <v>215</v>
      </c>
      <c r="X165" s="1" t="s">
        <v>216</v>
      </c>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c r="CO165" s="88"/>
      <c r="CP165" s="88"/>
      <c r="CQ165" s="88"/>
      <c r="CR165" s="88"/>
      <c r="CS165" s="88"/>
      <c r="CT165" s="88"/>
      <c r="CU165" s="88"/>
      <c r="CV165" s="88"/>
      <c r="CW165" s="88"/>
      <c r="CX165" s="88"/>
      <c r="CY165" s="88"/>
      <c r="CZ165" s="88"/>
      <c r="DA165" s="88"/>
      <c r="DB165" s="88"/>
      <c r="DC165" s="88"/>
      <c r="DD165" s="88"/>
      <c r="DE165" s="88"/>
      <c r="DF165" s="88"/>
      <c r="DG165" s="88"/>
      <c r="DH165" s="88"/>
      <c r="DI165" s="88"/>
      <c r="DJ165" s="88"/>
      <c r="DK165" s="88"/>
      <c r="DL165" s="88"/>
      <c r="DM165" s="88"/>
      <c r="DN165" s="88"/>
      <c r="DO165" s="88"/>
      <c r="DP165" s="88"/>
      <c r="DQ165" s="88"/>
      <c r="DR165" s="88"/>
      <c r="DS165" s="88"/>
      <c r="DT165" s="88"/>
      <c r="DU165" s="88"/>
      <c r="DV165" s="88"/>
      <c r="DW165" s="88"/>
      <c r="DX165" s="88"/>
      <c r="DY165" s="88"/>
      <c r="DZ165" s="88"/>
      <c r="EA165" s="88"/>
      <c r="EB165" s="88"/>
      <c r="EC165" s="88"/>
      <c r="ED165" s="88"/>
    </row>
    <row r="166" spans="23:134">
      <c r="W166" s="1" t="s">
        <v>217</v>
      </c>
      <c r="X166" s="1" t="s">
        <v>218</v>
      </c>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c r="DQ166" s="88"/>
      <c r="DR166" s="88"/>
      <c r="DS166" s="88"/>
      <c r="DT166" s="88"/>
      <c r="DU166" s="88"/>
      <c r="DV166" s="88"/>
      <c r="DW166" s="88"/>
      <c r="DX166" s="88"/>
      <c r="DY166" s="88"/>
      <c r="DZ166" s="88"/>
      <c r="EA166" s="88"/>
      <c r="EB166" s="88"/>
      <c r="EC166" s="88"/>
      <c r="ED166" s="88"/>
    </row>
    <row r="167" spans="23:134">
      <c r="W167" s="1" t="s">
        <v>219</v>
      </c>
      <c r="X167" s="1" t="s">
        <v>220</v>
      </c>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c r="CO167" s="88"/>
      <c r="CP167" s="88"/>
      <c r="CQ167" s="88"/>
      <c r="CR167" s="88"/>
      <c r="CS167" s="88"/>
      <c r="CT167" s="88"/>
      <c r="CU167" s="88"/>
      <c r="CV167" s="88"/>
      <c r="CW167" s="88"/>
      <c r="CX167" s="88"/>
      <c r="CY167" s="88"/>
      <c r="CZ167" s="88"/>
      <c r="DA167" s="88"/>
      <c r="DB167" s="88"/>
      <c r="DC167" s="88"/>
      <c r="DD167" s="88"/>
      <c r="DE167" s="88"/>
      <c r="DF167" s="88"/>
      <c r="DG167" s="88"/>
      <c r="DH167" s="88"/>
      <c r="DI167" s="88"/>
      <c r="DJ167" s="88"/>
      <c r="DK167" s="88"/>
      <c r="DL167" s="88"/>
      <c r="DM167" s="88"/>
      <c r="DN167" s="88"/>
      <c r="DO167" s="88"/>
      <c r="DP167" s="88"/>
      <c r="DQ167" s="88"/>
      <c r="DR167" s="88"/>
      <c r="DS167" s="88"/>
      <c r="DT167" s="88"/>
      <c r="DU167" s="88"/>
      <c r="DV167" s="88"/>
      <c r="DW167" s="88"/>
      <c r="DX167" s="88"/>
      <c r="DY167" s="88"/>
      <c r="DZ167" s="88"/>
      <c r="EA167" s="88"/>
      <c r="EB167" s="88"/>
      <c r="EC167" s="88"/>
      <c r="ED167" s="88"/>
    </row>
    <row r="168" spans="23:134">
      <c r="W168" s="1" t="s">
        <v>221</v>
      </c>
      <c r="X168" s="1" t="s">
        <v>222</v>
      </c>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c r="DE168" s="88"/>
      <c r="DF168" s="88"/>
      <c r="DG168" s="88"/>
      <c r="DH168" s="88"/>
      <c r="DI168" s="88"/>
      <c r="DJ168" s="88"/>
      <c r="DK168" s="88"/>
      <c r="DL168" s="88"/>
      <c r="DM168" s="88"/>
      <c r="DN168" s="88"/>
      <c r="DO168" s="88"/>
      <c r="DP168" s="88"/>
      <c r="DQ168" s="88"/>
      <c r="DR168" s="88"/>
      <c r="DS168" s="88"/>
      <c r="DT168" s="88"/>
      <c r="DU168" s="88"/>
      <c r="DV168" s="88"/>
      <c r="DW168" s="88"/>
      <c r="DX168" s="88"/>
      <c r="DY168" s="88"/>
      <c r="DZ168" s="88"/>
      <c r="EA168" s="88"/>
      <c r="EB168" s="88"/>
      <c r="EC168" s="88"/>
      <c r="ED168" s="88"/>
    </row>
    <row r="169" spans="23:134">
      <c r="W169" s="1" t="s">
        <v>223</v>
      </c>
      <c r="X169" s="8" t="s">
        <v>224</v>
      </c>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c r="CO169" s="88"/>
      <c r="CP169" s="88"/>
      <c r="CQ169" s="88"/>
      <c r="CR169" s="88"/>
      <c r="CS169" s="88"/>
      <c r="CT169" s="88"/>
      <c r="CU169" s="88"/>
      <c r="CV169" s="88"/>
      <c r="CW169" s="88"/>
      <c r="CX169" s="88"/>
      <c r="CY169" s="88"/>
      <c r="CZ169" s="88"/>
      <c r="DA169" s="88"/>
      <c r="DB169" s="88"/>
      <c r="DC169" s="88"/>
      <c r="DD169" s="88"/>
      <c r="DE169" s="88"/>
      <c r="DF169" s="88"/>
      <c r="DG169" s="88"/>
      <c r="DH169" s="88"/>
      <c r="DI169" s="88"/>
      <c r="DJ169" s="88"/>
      <c r="DK169" s="88"/>
      <c r="DL169" s="88"/>
      <c r="DM169" s="88"/>
      <c r="DN169" s="88"/>
      <c r="DO169" s="88"/>
      <c r="DP169" s="88"/>
      <c r="DQ169" s="88"/>
      <c r="DR169" s="88"/>
      <c r="DS169" s="88"/>
      <c r="DT169" s="88"/>
      <c r="DU169" s="88"/>
      <c r="DV169" s="88"/>
      <c r="DW169" s="88"/>
      <c r="DX169" s="88"/>
      <c r="DY169" s="88"/>
      <c r="DZ169" s="88"/>
      <c r="EA169" s="88"/>
      <c r="EB169" s="88"/>
      <c r="EC169" s="88"/>
      <c r="ED169" s="88"/>
    </row>
    <row r="170" spans="23:134">
      <c r="W170" s="1" t="s">
        <v>225</v>
      </c>
      <c r="X170" s="8" t="s">
        <v>75</v>
      </c>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c r="CO170" s="88"/>
      <c r="CP170" s="88"/>
      <c r="CQ170" s="88"/>
      <c r="CR170" s="88"/>
      <c r="CS170" s="88"/>
      <c r="CT170" s="88"/>
      <c r="CU170" s="88"/>
      <c r="CV170" s="88"/>
      <c r="CW170" s="88"/>
      <c r="CX170" s="88"/>
      <c r="CY170" s="88"/>
      <c r="CZ170" s="88"/>
      <c r="DA170" s="88"/>
      <c r="DB170" s="88"/>
      <c r="DC170" s="88"/>
      <c r="DD170" s="88"/>
      <c r="DE170" s="88"/>
      <c r="DF170" s="88"/>
      <c r="DG170" s="88"/>
      <c r="DH170" s="88"/>
      <c r="DI170" s="88"/>
      <c r="DJ170" s="88"/>
      <c r="DK170" s="88"/>
      <c r="DL170" s="88"/>
      <c r="DM170" s="88"/>
      <c r="DN170" s="88"/>
      <c r="DO170" s="88"/>
      <c r="DP170" s="88"/>
      <c r="DQ170" s="88"/>
      <c r="DR170" s="88"/>
      <c r="DS170" s="88"/>
      <c r="DT170" s="88"/>
      <c r="DU170" s="88"/>
      <c r="DV170" s="88"/>
      <c r="DW170" s="88"/>
      <c r="DX170" s="88"/>
      <c r="DY170" s="88"/>
      <c r="DZ170" s="88"/>
      <c r="EA170" s="88"/>
      <c r="EB170" s="88"/>
      <c r="EC170" s="88"/>
      <c r="ED170" s="88"/>
    </row>
    <row r="171" spans="23:134">
      <c r="W171" s="1" t="s">
        <v>226</v>
      </c>
      <c r="X171" s="8" t="s">
        <v>76</v>
      </c>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c r="DQ171" s="88"/>
      <c r="DR171" s="88"/>
      <c r="DS171" s="88"/>
      <c r="DT171" s="88"/>
      <c r="DU171" s="88"/>
      <c r="DV171" s="88"/>
      <c r="DW171" s="88"/>
      <c r="DX171" s="88"/>
      <c r="DY171" s="88"/>
      <c r="DZ171" s="88"/>
      <c r="EA171" s="88"/>
      <c r="EB171" s="88"/>
      <c r="EC171" s="88"/>
      <c r="ED171" s="88"/>
    </row>
    <row r="172" spans="23:134">
      <c r="W172" s="1" t="s">
        <v>227</v>
      </c>
      <c r="X172" s="8" t="s">
        <v>77</v>
      </c>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c r="DP172" s="88"/>
      <c r="DQ172" s="88"/>
      <c r="DR172" s="88"/>
      <c r="DS172" s="88"/>
      <c r="DT172" s="88"/>
      <c r="DU172" s="88"/>
      <c r="DV172" s="88"/>
      <c r="DW172" s="88"/>
      <c r="DX172" s="88"/>
      <c r="DY172" s="88"/>
      <c r="DZ172" s="88"/>
      <c r="EA172" s="88"/>
      <c r="EB172" s="88"/>
      <c r="EC172" s="88"/>
      <c r="ED172" s="88"/>
    </row>
    <row r="173" spans="23:134">
      <c r="W173" s="1" t="s">
        <v>228</v>
      </c>
      <c r="X173" s="8" t="s">
        <v>229</v>
      </c>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c r="DP173" s="88"/>
      <c r="DQ173" s="88"/>
      <c r="DR173" s="88"/>
      <c r="DS173" s="88"/>
      <c r="DT173" s="88"/>
      <c r="DU173" s="88"/>
      <c r="DV173" s="88"/>
      <c r="DW173" s="88"/>
      <c r="DX173" s="88"/>
      <c r="DY173" s="88"/>
      <c r="DZ173" s="88"/>
      <c r="EA173" s="88"/>
      <c r="EB173" s="88"/>
      <c r="EC173" s="88"/>
      <c r="ED173" s="88"/>
    </row>
    <row r="174" spans="23:134">
      <c r="W174" s="1" t="s">
        <v>230</v>
      </c>
      <c r="X174" s="8" t="s">
        <v>231</v>
      </c>
      <c r="AA174" s="88"/>
      <c r="AB174" s="88"/>
      <c r="AC174" s="88"/>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c r="DP174" s="88"/>
      <c r="DQ174" s="88"/>
      <c r="DR174" s="88"/>
      <c r="DS174" s="88"/>
      <c r="DT174" s="88"/>
      <c r="DU174" s="88"/>
      <c r="DV174" s="88"/>
      <c r="DW174" s="88"/>
      <c r="DX174" s="88"/>
      <c r="DY174" s="88"/>
      <c r="DZ174" s="88"/>
      <c r="EA174" s="88"/>
      <c r="EB174" s="88"/>
      <c r="EC174" s="88"/>
      <c r="ED174" s="88"/>
    </row>
    <row r="175" spans="23:134">
      <c r="W175" s="1" t="s">
        <v>232</v>
      </c>
      <c r="X175" s="8" t="s">
        <v>233</v>
      </c>
      <c r="AA175" s="88"/>
      <c r="AB175" s="88"/>
      <c r="AC175" s="88"/>
      <c r="AD175" s="88"/>
      <c r="AE175" s="88"/>
      <c r="AF175" s="88"/>
      <c r="AG175" s="88"/>
      <c r="AH175" s="88"/>
      <c r="AI175" s="88"/>
      <c r="AJ175" s="88"/>
      <c r="AK175" s="88"/>
      <c r="AL175" s="88"/>
      <c r="AM175" s="88"/>
      <c r="AN175" s="88"/>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c r="DP175" s="88"/>
      <c r="DQ175" s="88"/>
      <c r="DR175" s="88"/>
      <c r="DS175" s="88"/>
      <c r="DT175" s="88"/>
      <c r="DU175" s="88"/>
      <c r="DV175" s="88"/>
      <c r="DW175" s="88"/>
      <c r="DX175" s="88"/>
      <c r="DY175" s="88"/>
      <c r="DZ175" s="88"/>
      <c r="EA175" s="88"/>
      <c r="EB175" s="88"/>
      <c r="EC175" s="88"/>
      <c r="ED175" s="88"/>
    </row>
    <row r="176" spans="23:134">
      <c r="W176" s="1" t="s">
        <v>234</v>
      </c>
      <c r="X176" s="1" t="s">
        <v>78</v>
      </c>
      <c r="AA176" s="88"/>
      <c r="AB176" s="88"/>
      <c r="AC176" s="88"/>
      <c r="AD176" s="88"/>
      <c r="AE176" s="88"/>
      <c r="AF176" s="88"/>
      <c r="AG176" s="88"/>
      <c r="AH176" s="88"/>
      <c r="AI176" s="88"/>
      <c r="AJ176" s="88"/>
      <c r="AK176" s="88"/>
      <c r="AL176" s="88"/>
      <c r="AM176" s="88"/>
      <c r="AN176" s="88"/>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c r="DP176" s="88"/>
      <c r="DQ176" s="88"/>
      <c r="DR176" s="88"/>
      <c r="DS176" s="88"/>
      <c r="DT176" s="88"/>
      <c r="DU176" s="88"/>
      <c r="DV176" s="88"/>
      <c r="DW176" s="88"/>
      <c r="DX176" s="88"/>
      <c r="DY176" s="88"/>
      <c r="DZ176" s="88"/>
      <c r="EA176" s="88"/>
      <c r="EB176" s="88"/>
      <c r="EC176" s="88"/>
      <c r="ED176" s="88"/>
    </row>
    <row r="177" spans="23:134">
      <c r="W177" s="1" t="s">
        <v>235</v>
      </c>
      <c r="X177" s="1" t="s">
        <v>79</v>
      </c>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c r="DP177" s="88"/>
      <c r="DQ177" s="88"/>
      <c r="DR177" s="88"/>
      <c r="DS177" s="88"/>
      <c r="DT177" s="88"/>
      <c r="DU177" s="88"/>
      <c r="DV177" s="88"/>
      <c r="DW177" s="88"/>
      <c r="DX177" s="88"/>
      <c r="DY177" s="88"/>
      <c r="DZ177" s="88"/>
      <c r="EA177" s="88"/>
      <c r="EB177" s="88"/>
      <c r="EC177" s="88"/>
      <c r="ED177" s="88"/>
    </row>
    <row r="178" spans="23:134">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c r="DP178" s="88"/>
      <c r="DQ178" s="88"/>
      <c r="DR178" s="88"/>
      <c r="DS178" s="88"/>
      <c r="DT178" s="88"/>
      <c r="DU178" s="88"/>
      <c r="DV178" s="88"/>
      <c r="DW178" s="88"/>
      <c r="DX178" s="88"/>
      <c r="DY178" s="88"/>
      <c r="DZ178" s="88"/>
      <c r="EA178" s="88"/>
      <c r="EB178" s="88"/>
      <c r="EC178" s="88"/>
      <c r="ED178" s="88"/>
    </row>
    <row r="179" spans="23:134">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c r="DP179" s="88"/>
      <c r="DQ179" s="88"/>
      <c r="DR179" s="88"/>
      <c r="DS179" s="88"/>
      <c r="DT179" s="88"/>
      <c r="DU179" s="88"/>
      <c r="DV179" s="88"/>
      <c r="DW179" s="88"/>
      <c r="DX179" s="88"/>
      <c r="DY179" s="88"/>
      <c r="DZ179" s="88"/>
      <c r="EA179" s="88"/>
      <c r="EB179" s="88"/>
      <c r="EC179" s="88"/>
      <c r="ED179" s="88"/>
    </row>
    <row r="180" spans="23:134">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c r="DP180" s="88"/>
      <c r="DQ180" s="88"/>
      <c r="DR180" s="88"/>
      <c r="DS180" s="88"/>
      <c r="DT180" s="88"/>
      <c r="DU180" s="88"/>
      <c r="DV180" s="88"/>
      <c r="DW180" s="88"/>
      <c r="DX180" s="88"/>
      <c r="DY180" s="88"/>
      <c r="DZ180" s="88"/>
      <c r="EA180" s="88"/>
      <c r="EB180" s="88"/>
      <c r="EC180" s="88"/>
      <c r="ED180" s="88"/>
    </row>
    <row r="181" spans="23:134">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c r="DP181" s="88"/>
      <c r="DQ181" s="88"/>
      <c r="DR181" s="88"/>
      <c r="DS181" s="88"/>
      <c r="DT181" s="88"/>
      <c r="DU181" s="88"/>
      <c r="DV181" s="88"/>
      <c r="DW181" s="88"/>
      <c r="DX181" s="88"/>
      <c r="DY181" s="88"/>
      <c r="DZ181" s="88"/>
      <c r="EA181" s="88"/>
      <c r="EB181" s="88"/>
      <c r="EC181" s="88"/>
      <c r="ED181" s="88"/>
    </row>
    <row r="182" spans="23:134">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c r="CM182" s="88"/>
      <c r="CN182" s="88"/>
      <c r="CO182" s="88"/>
      <c r="CP182" s="88"/>
      <c r="CQ182" s="88"/>
      <c r="CR182" s="88"/>
      <c r="CS182" s="88"/>
      <c r="CT182" s="88"/>
      <c r="CU182" s="88"/>
      <c r="CV182" s="88"/>
      <c r="CW182" s="88"/>
      <c r="CX182" s="88"/>
      <c r="CY182" s="88"/>
      <c r="CZ182" s="88"/>
      <c r="DA182" s="88"/>
      <c r="DB182" s="88"/>
      <c r="DC182" s="88"/>
      <c r="DD182" s="88"/>
      <c r="DE182" s="88"/>
      <c r="DF182" s="88"/>
      <c r="DG182" s="88"/>
      <c r="DH182" s="88"/>
      <c r="DI182" s="88"/>
      <c r="DJ182" s="88"/>
      <c r="DK182" s="88"/>
      <c r="DL182" s="88"/>
      <c r="DM182" s="88"/>
      <c r="DN182" s="88"/>
      <c r="DO182" s="88"/>
      <c r="DP182" s="88"/>
      <c r="DQ182" s="88"/>
      <c r="DR182" s="88"/>
      <c r="DS182" s="88"/>
      <c r="DT182" s="88"/>
      <c r="DU182" s="88"/>
      <c r="DV182" s="88"/>
      <c r="DW182" s="88"/>
      <c r="DX182" s="88"/>
      <c r="DY182" s="88"/>
      <c r="DZ182" s="88"/>
      <c r="EA182" s="88"/>
      <c r="EB182" s="88"/>
      <c r="EC182" s="88"/>
      <c r="ED182" s="88"/>
    </row>
    <row r="183" spans="23:134">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c r="CM183" s="88"/>
      <c r="CN183" s="88"/>
      <c r="CO183" s="88"/>
      <c r="CP183" s="88"/>
      <c r="CQ183" s="88"/>
      <c r="CR183" s="88"/>
      <c r="CS183" s="88"/>
      <c r="CT183" s="88"/>
      <c r="CU183" s="88"/>
      <c r="CV183" s="88"/>
      <c r="CW183" s="88"/>
      <c r="CX183" s="88"/>
      <c r="CY183" s="88"/>
      <c r="CZ183" s="88"/>
      <c r="DA183" s="88"/>
      <c r="DB183" s="88"/>
      <c r="DC183" s="88"/>
      <c r="DD183" s="88"/>
      <c r="DE183" s="88"/>
      <c r="DF183" s="88"/>
      <c r="DG183" s="88"/>
      <c r="DH183" s="88"/>
      <c r="DI183" s="88"/>
      <c r="DJ183" s="88"/>
      <c r="DK183" s="88"/>
      <c r="DL183" s="88"/>
      <c r="DM183" s="88"/>
      <c r="DN183" s="88"/>
      <c r="DO183" s="88"/>
      <c r="DP183" s="88"/>
      <c r="DQ183" s="88"/>
      <c r="DR183" s="88"/>
      <c r="DS183" s="88"/>
      <c r="DT183" s="88"/>
      <c r="DU183" s="88"/>
      <c r="DV183" s="88"/>
      <c r="DW183" s="88"/>
      <c r="DX183" s="88"/>
      <c r="DY183" s="88"/>
      <c r="DZ183" s="88"/>
      <c r="EA183" s="88"/>
      <c r="EB183" s="88"/>
      <c r="EC183" s="88"/>
      <c r="ED183" s="88"/>
    </row>
    <row r="184" spans="23:134">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c r="CM184" s="88"/>
      <c r="CN184" s="88"/>
      <c r="CO184" s="88"/>
      <c r="CP184" s="88"/>
      <c r="CQ184" s="88"/>
      <c r="CR184" s="88"/>
      <c r="CS184" s="88"/>
      <c r="CT184" s="88"/>
      <c r="CU184" s="88"/>
      <c r="CV184" s="88"/>
      <c r="CW184" s="88"/>
      <c r="CX184" s="88"/>
      <c r="CY184" s="88"/>
      <c r="CZ184" s="88"/>
      <c r="DA184" s="88"/>
      <c r="DB184" s="88"/>
      <c r="DC184" s="88"/>
      <c r="DD184" s="88"/>
      <c r="DE184" s="88"/>
      <c r="DF184" s="88"/>
      <c r="DG184" s="88"/>
      <c r="DH184" s="88"/>
      <c r="DI184" s="88"/>
      <c r="DJ184" s="88"/>
      <c r="DK184" s="88"/>
      <c r="DL184" s="88"/>
      <c r="DM184" s="88"/>
      <c r="DN184" s="88"/>
      <c r="DO184" s="88"/>
      <c r="DP184" s="88"/>
      <c r="DQ184" s="88"/>
      <c r="DR184" s="88"/>
      <c r="DS184" s="88"/>
      <c r="DT184" s="88"/>
      <c r="DU184" s="88"/>
      <c r="DV184" s="88"/>
      <c r="DW184" s="88"/>
      <c r="DX184" s="88"/>
      <c r="DY184" s="88"/>
      <c r="DZ184" s="88"/>
      <c r="EA184" s="88"/>
      <c r="EB184" s="88"/>
      <c r="EC184" s="88"/>
      <c r="ED184" s="88"/>
    </row>
    <row r="185" spans="23:134">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c r="CM185" s="88"/>
      <c r="CN185" s="88"/>
      <c r="CO185" s="88"/>
      <c r="CP185" s="88"/>
      <c r="CQ185" s="88"/>
      <c r="CR185" s="88"/>
      <c r="CS185" s="88"/>
      <c r="CT185" s="88"/>
      <c r="CU185" s="88"/>
      <c r="CV185" s="88"/>
      <c r="CW185" s="88"/>
      <c r="CX185" s="88"/>
      <c r="CY185" s="88"/>
      <c r="CZ185" s="88"/>
      <c r="DA185" s="88"/>
      <c r="DB185" s="88"/>
      <c r="DC185" s="88"/>
      <c r="DD185" s="88"/>
      <c r="DE185" s="88"/>
      <c r="DF185" s="88"/>
      <c r="DG185" s="88"/>
      <c r="DH185" s="88"/>
      <c r="DI185" s="88"/>
      <c r="DJ185" s="88"/>
      <c r="DK185" s="88"/>
      <c r="DL185" s="88"/>
      <c r="DM185" s="88"/>
      <c r="DN185" s="88"/>
      <c r="DO185" s="88"/>
      <c r="DP185" s="88"/>
      <c r="DQ185" s="88"/>
      <c r="DR185" s="88"/>
      <c r="DS185" s="88"/>
      <c r="DT185" s="88"/>
      <c r="DU185" s="88"/>
      <c r="DV185" s="88"/>
      <c r="DW185" s="88"/>
      <c r="DX185" s="88"/>
      <c r="DY185" s="88"/>
      <c r="DZ185" s="88"/>
      <c r="EA185" s="88"/>
      <c r="EB185" s="88"/>
      <c r="EC185" s="88"/>
      <c r="ED185" s="88"/>
    </row>
    <row r="186" spans="23:134">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c r="CM186" s="88"/>
      <c r="CN186" s="88"/>
      <c r="CO186" s="88"/>
      <c r="CP186" s="88"/>
      <c r="CQ186" s="88"/>
      <c r="CR186" s="88"/>
      <c r="CS186" s="88"/>
      <c r="CT186" s="88"/>
      <c r="CU186" s="88"/>
      <c r="CV186" s="88"/>
      <c r="CW186" s="88"/>
      <c r="CX186" s="88"/>
      <c r="CY186" s="88"/>
      <c r="CZ186" s="88"/>
      <c r="DA186" s="88"/>
      <c r="DB186" s="88"/>
      <c r="DC186" s="88"/>
      <c r="DD186" s="88"/>
      <c r="DE186" s="88"/>
      <c r="DF186" s="88"/>
      <c r="DG186" s="88"/>
      <c r="DH186" s="88"/>
      <c r="DI186" s="88"/>
      <c r="DJ186" s="88"/>
      <c r="DK186" s="88"/>
      <c r="DL186" s="88"/>
      <c r="DM186" s="88"/>
      <c r="DN186" s="88"/>
      <c r="DO186" s="88"/>
      <c r="DP186" s="88"/>
      <c r="DQ186" s="88"/>
      <c r="DR186" s="88"/>
      <c r="DS186" s="88"/>
      <c r="DT186" s="88"/>
      <c r="DU186" s="88"/>
      <c r="DV186" s="88"/>
      <c r="DW186" s="88"/>
      <c r="DX186" s="88"/>
      <c r="DY186" s="88"/>
      <c r="DZ186" s="88"/>
      <c r="EA186" s="88"/>
      <c r="EB186" s="88"/>
      <c r="EC186" s="88"/>
      <c r="ED186" s="88"/>
    </row>
    <row r="187" spans="23:134">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c r="CM187" s="88"/>
      <c r="CN187" s="88"/>
      <c r="CO187" s="88"/>
      <c r="CP187" s="88"/>
      <c r="CQ187" s="88"/>
      <c r="CR187" s="88"/>
      <c r="CS187" s="88"/>
      <c r="CT187" s="88"/>
      <c r="CU187" s="88"/>
      <c r="CV187" s="88"/>
      <c r="CW187" s="88"/>
      <c r="CX187" s="88"/>
      <c r="CY187" s="88"/>
      <c r="CZ187" s="88"/>
      <c r="DA187" s="88"/>
      <c r="DB187" s="88"/>
      <c r="DC187" s="88"/>
      <c r="DD187" s="88"/>
      <c r="DE187" s="88"/>
      <c r="DF187" s="88"/>
      <c r="DG187" s="88"/>
      <c r="DH187" s="88"/>
      <c r="DI187" s="88"/>
      <c r="DJ187" s="88"/>
      <c r="DK187" s="88"/>
      <c r="DL187" s="88"/>
      <c r="DM187" s="88"/>
      <c r="DN187" s="88"/>
      <c r="DO187" s="88"/>
      <c r="DP187" s="88"/>
      <c r="DQ187" s="88"/>
      <c r="DR187" s="88"/>
      <c r="DS187" s="88"/>
      <c r="DT187" s="88"/>
      <c r="DU187" s="88"/>
      <c r="DV187" s="88"/>
      <c r="DW187" s="88"/>
      <c r="DX187" s="88"/>
      <c r="DY187" s="88"/>
      <c r="DZ187" s="88"/>
      <c r="EA187" s="88"/>
      <c r="EB187" s="88"/>
      <c r="EC187" s="88"/>
      <c r="ED187" s="88"/>
    </row>
    <row r="188" spans="23:134">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c r="CM188" s="88"/>
      <c r="CN188" s="88"/>
      <c r="CO188" s="88"/>
      <c r="CP188" s="88"/>
      <c r="CQ188" s="88"/>
      <c r="CR188" s="88"/>
      <c r="CS188" s="88"/>
      <c r="CT188" s="88"/>
      <c r="CU188" s="88"/>
      <c r="CV188" s="88"/>
      <c r="CW188" s="88"/>
      <c r="CX188" s="88"/>
      <c r="CY188" s="88"/>
      <c r="CZ188" s="88"/>
      <c r="DA188" s="88"/>
      <c r="DB188" s="88"/>
      <c r="DC188" s="88"/>
      <c r="DD188" s="88"/>
      <c r="DE188" s="88"/>
      <c r="DF188" s="88"/>
      <c r="DG188" s="88"/>
      <c r="DH188" s="88"/>
      <c r="DI188" s="88"/>
      <c r="DJ188" s="88"/>
      <c r="DK188" s="88"/>
      <c r="DL188" s="88"/>
      <c r="DM188" s="88"/>
      <c r="DN188" s="88"/>
      <c r="DO188" s="88"/>
      <c r="DP188" s="88"/>
      <c r="DQ188" s="88"/>
      <c r="DR188" s="88"/>
      <c r="DS188" s="88"/>
      <c r="DT188" s="88"/>
      <c r="DU188" s="88"/>
      <c r="DV188" s="88"/>
      <c r="DW188" s="88"/>
      <c r="DX188" s="88"/>
      <c r="DY188" s="88"/>
      <c r="DZ188" s="88"/>
      <c r="EA188" s="88"/>
      <c r="EB188" s="88"/>
      <c r="EC188" s="88"/>
      <c r="ED188" s="88"/>
    </row>
    <row r="189" spans="23:134">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c r="CM189" s="88"/>
      <c r="CN189" s="88"/>
      <c r="CO189" s="88"/>
      <c r="CP189" s="88"/>
      <c r="CQ189" s="88"/>
      <c r="CR189" s="88"/>
      <c r="CS189" s="88"/>
      <c r="CT189" s="88"/>
      <c r="CU189" s="88"/>
      <c r="CV189" s="88"/>
      <c r="CW189" s="88"/>
      <c r="CX189" s="88"/>
      <c r="CY189" s="88"/>
      <c r="CZ189" s="88"/>
      <c r="DA189" s="88"/>
      <c r="DB189" s="88"/>
      <c r="DC189" s="88"/>
      <c r="DD189" s="88"/>
      <c r="DE189" s="88"/>
      <c r="DF189" s="88"/>
      <c r="DG189" s="88"/>
      <c r="DH189" s="88"/>
      <c r="DI189" s="88"/>
      <c r="DJ189" s="88"/>
      <c r="DK189" s="88"/>
      <c r="DL189" s="88"/>
      <c r="DM189" s="88"/>
      <c r="DN189" s="88"/>
      <c r="DO189" s="88"/>
      <c r="DP189" s="88"/>
      <c r="DQ189" s="88"/>
      <c r="DR189" s="88"/>
      <c r="DS189" s="88"/>
      <c r="DT189" s="88"/>
      <c r="DU189" s="88"/>
      <c r="DV189" s="88"/>
      <c r="DW189" s="88"/>
      <c r="DX189" s="88"/>
      <c r="DY189" s="88"/>
      <c r="DZ189" s="88"/>
      <c r="EA189" s="88"/>
      <c r="EB189" s="88"/>
      <c r="EC189" s="88"/>
      <c r="ED189" s="88"/>
    </row>
    <row r="190" spans="23:134">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c r="CM190" s="88"/>
      <c r="CN190" s="88"/>
      <c r="CO190" s="88"/>
      <c r="CP190" s="88"/>
      <c r="CQ190" s="88"/>
      <c r="CR190" s="88"/>
      <c r="CS190" s="88"/>
      <c r="CT190" s="88"/>
      <c r="CU190" s="88"/>
      <c r="CV190" s="88"/>
      <c r="CW190" s="88"/>
      <c r="CX190" s="88"/>
      <c r="CY190" s="88"/>
      <c r="CZ190" s="88"/>
      <c r="DA190" s="88"/>
      <c r="DB190" s="88"/>
      <c r="DC190" s="88"/>
      <c r="DD190" s="88"/>
      <c r="DE190" s="88"/>
      <c r="DF190" s="88"/>
      <c r="DG190" s="88"/>
      <c r="DH190" s="88"/>
      <c r="DI190" s="88"/>
      <c r="DJ190" s="88"/>
      <c r="DK190" s="88"/>
      <c r="DL190" s="88"/>
      <c r="DM190" s="88"/>
      <c r="DN190" s="88"/>
      <c r="DO190" s="88"/>
      <c r="DP190" s="88"/>
      <c r="DQ190" s="88"/>
      <c r="DR190" s="88"/>
      <c r="DS190" s="88"/>
      <c r="DT190" s="88"/>
      <c r="DU190" s="88"/>
      <c r="DV190" s="88"/>
      <c r="DW190" s="88"/>
      <c r="DX190" s="88"/>
      <c r="DY190" s="88"/>
      <c r="DZ190" s="88"/>
      <c r="EA190" s="88"/>
      <c r="EB190" s="88"/>
      <c r="EC190" s="88"/>
      <c r="ED190" s="88"/>
    </row>
    <row r="191" spans="23:134">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c r="CM191" s="88"/>
      <c r="CN191" s="88"/>
      <c r="CO191" s="88"/>
      <c r="CP191" s="88"/>
      <c r="CQ191" s="88"/>
      <c r="CR191" s="88"/>
      <c r="CS191" s="88"/>
      <c r="CT191" s="88"/>
      <c r="CU191" s="88"/>
      <c r="CV191" s="88"/>
      <c r="CW191" s="88"/>
      <c r="CX191" s="88"/>
      <c r="CY191" s="88"/>
      <c r="CZ191" s="88"/>
      <c r="DA191" s="88"/>
      <c r="DB191" s="88"/>
      <c r="DC191" s="88"/>
      <c r="DD191" s="88"/>
      <c r="DE191" s="88"/>
      <c r="DF191" s="88"/>
      <c r="DG191" s="88"/>
      <c r="DH191" s="88"/>
      <c r="DI191" s="88"/>
      <c r="DJ191" s="88"/>
      <c r="DK191" s="88"/>
      <c r="DL191" s="88"/>
      <c r="DM191" s="88"/>
      <c r="DN191" s="88"/>
      <c r="DO191" s="88"/>
      <c r="DP191" s="88"/>
      <c r="DQ191" s="88"/>
      <c r="DR191" s="88"/>
      <c r="DS191" s="88"/>
      <c r="DT191" s="88"/>
      <c r="DU191" s="88"/>
      <c r="DV191" s="88"/>
      <c r="DW191" s="88"/>
      <c r="DX191" s="88"/>
      <c r="DY191" s="88"/>
      <c r="DZ191" s="88"/>
      <c r="EA191" s="88"/>
      <c r="EB191" s="88"/>
      <c r="EC191" s="88"/>
      <c r="ED191" s="88"/>
    </row>
    <row r="192" spans="23:134">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c r="CM192" s="88"/>
      <c r="CN192" s="88"/>
      <c r="CO192" s="88"/>
      <c r="CP192" s="88"/>
      <c r="CQ192" s="88"/>
      <c r="CR192" s="88"/>
      <c r="CS192" s="88"/>
      <c r="CT192" s="88"/>
      <c r="CU192" s="88"/>
      <c r="CV192" s="88"/>
      <c r="CW192" s="88"/>
      <c r="CX192" s="88"/>
      <c r="CY192" s="88"/>
      <c r="CZ192" s="88"/>
      <c r="DA192" s="88"/>
      <c r="DB192" s="88"/>
      <c r="DC192" s="88"/>
      <c r="DD192" s="88"/>
      <c r="DE192" s="88"/>
      <c r="DF192" s="88"/>
      <c r="DG192" s="88"/>
      <c r="DH192" s="88"/>
      <c r="DI192" s="88"/>
      <c r="DJ192" s="88"/>
      <c r="DK192" s="88"/>
      <c r="DL192" s="88"/>
      <c r="DM192" s="88"/>
      <c r="DN192" s="88"/>
      <c r="DO192" s="88"/>
      <c r="DP192" s="88"/>
      <c r="DQ192" s="88"/>
      <c r="DR192" s="88"/>
      <c r="DS192" s="88"/>
      <c r="DT192" s="88"/>
      <c r="DU192" s="88"/>
      <c r="DV192" s="88"/>
      <c r="DW192" s="88"/>
      <c r="DX192" s="88"/>
      <c r="DY192" s="88"/>
      <c r="DZ192" s="88"/>
      <c r="EA192" s="88"/>
      <c r="EB192" s="88"/>
      <c r="EC192" s="88"/>
      <c r="ED192" s="88"/>
    </row>
    <row r="193" spans="27:134">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c r="CM193" s="88"/>
      <c r="CN193" s="88"/>
      <c r="CO193" s="88"/>
      <c r="CP193" s="88"/>
      <c r="CQ193" s="88"/>
      <c r="CR193" s="88"/>
      <c r="CS193" s="88"/>
      <c r="CT193" s="88"/>
      <c r="CU193" s="88"/>
      <c r="CV193" s="88"/>
      <c r="CW193" s="88"/>
      <c r="CX193" s="88"/>
      <c r="CY193" s="88"/>
      <c r="CZ193" s="88"/>
      <c r="DA193" s="88"/>
      <c r="DB193" s="88"/>
      <c r="DC193" s="88"/>
      <c r="DD193" s="88"/>
      <c r="DE193" s="88"/>
      <c r="DF193" s="88"/>
      <c r="DG193" s="88"/>
      <c r="DH193" s="88"/>
      <c r="DI193" s="88"/>
      <c r="DJ193" s="88"/>
      <c r="DK193" s="88"/>
      <c r="DL193" s="88"/>
      <c r="DM193" s="88"/>
      <c r="DN193" s="88"/>
      <c r="DO193" s="88"/>
      <c r="DP193" s="88"/>
      <c r="DQ193" s="88"/>
      <c r="DR193" s="88"/>
      <c r="DS193" s="88"/>
      <c r="DT193" s="88"/>
      <c r="DU193" s="88"/>
      <c r="DV193" s="88"/>
      <c r="DW193" s="88"/>
      <c r="DX193" s="88"/>
      <c r="DY193" s="88"/>
      <c r="DZ193" s="88"/>
      <c r="EA193" s="88"/>
      <c r="EB193" s="88"/>
      <c r="EC193" s="88"/>
      <c r="ED193" s="88"/>
    </row>
    <row r="194" spans="27:134">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c r="CM194" s="88"/>
      <c r="CN194" s="88"/>
      <c r="CO194" s="88"/>
      <c r="CP194" s="88"/>
      <c r="CQ194" s="88"/>
      <c r="CR194" s="88"/>
      <c r="CS194" s="88"/>
      <c r="CT194" s="88"/>
      <c r="CU194" s="88"/>
      <c r="CV194" s="88"/>
      <c r="CW194" s="88"/>
      <c r="CX194" s="88"/>
      <c r="CY194" s="88"/>
      <c r="CZ194" s="88"/>
      <c r="DA194" s="88"/>
      <c r="DB194" s="88"/>
      <c r="DC194" s="88"/>
      <c r="DD194" s="88"/>
      <c r="DE194" s="88"/>
      <c r="DF194" s="88"/>
      <c r="DG194" s="88"/>
      <c r="DH194" s="88"/>
      <c r="DI194" s="88"/>
      <c r="DJ194" s="88"/>
      <c r="DK194" s="88"/>
      <c r="DL194" s="88"/>
      <c r="DM194" s="88"/>
      <c r="DN194" s="88"/>
      <c r="DO194" s="88"/>
      <c r="DP194" s="88"/>
      <c r="DQ194" s="88"/>
      <c r="DR194" s="88"/>
      <c r="DS194" s="88"/>
      <c r="DT194" s="88"/>
      <c r="DU194" s="88"/>
      <c r="DV194" s="88"/>
      <c r="DW194" s="88"/>
      <c r="DX194" s="88"/>
      <c r="DY194" s="88"/>
      <c r="DZ194" s="88"/>
      <c r="EA194" s="88"/>
      <c r="EB194" s="88"/>
      <c r="EC194" s="88"/>
      <c r="ED194" s="88"/>
    </row>
    <row r="195" spans="27:134">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c r="CM195" s="88"/>
      <c r="CN195" s="88"/>
      <c r="CO195" s="88"/>
      <c r="CP195" s="88"/>
      <c r="CQ195" s="88"/>
      <c r="CR195" s="88"/>
      <c r="CS195" s="88"/>
      <c r="CT195" s="88"/>
      <c r="CU195" s="88"/>
      <c r="CV195" s="88"/>
      <c r="CW195" s="88"/>
      <c r="CX195" s="88"/>
      <c r="CY195" s="88"/>
      <c r="CZ195" s="88"/>
      <c r="DA195" s="88"/>
      <c r="DB195" s="88"/>
      <c r="DC195" s="88"/>
      <c r="DD195" s="88"/>
      <c r="DE195" s="88"/>
      <c r="DF195" s="88"/>
      <c r="DG195" s="88"/>
      <c r="DH195" s="88"/>
      <c r="DI195" s="88"/>
      <c r="DJ195" s="88"/>
      <c r="DK195" s="88"/>
      <c r="DL195" s="88"/>
      <c r="DM195" s="88"/>
      <c r="DN195" s="88"/>
      <c r="DO195" s="88"/>
      <c r="DP195" s="88"/>
      <c r="DQ195" s="88"/>
      <c r="DR195" s="88"/>
      <c r="DS195" s="88"/>
      <c r="DT195" s="88"/>
      <c r="DU195" s="88"/>
      <c r="DV195" s="88"/>
      <c r="DW195" s="88"/>
      <c r="DX195" s="88"/>
      <c r="DY195" s="88"/>
      <c r="DZ195" s="88"/>
      <c r="EA195" s="88"/>
      <c r="EB195" s="88"/>
      <c r="EC195" s="88"/>
      <c r="ED195" s="88"/>
    </row>
    <row r="196" spans="27:134">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c r="CM196" s="88"/>
      <c r="CN196" s="88"/>
      <c r="CO196" s="88"/>
      <c r="CP196" s="88"/>
      <c r="CQ196" s="88"/>
      <c r="CR196" s="88"/>
      <c r="CS196" s="88"/>
      <c r="CT196" s="88"/>
      <c r="CU196" s="88"/>
      <c r="CV196" s="88"/>
      <c r="CW196" s="88"/>
      <c r="CX196" s="88"/>
      <c r="CY196" s="88"/>
      <c r="CZ196" s="88"/>
      <c r="DA196" s="88"/>
      <c r="DB196" s="88"/>
      <c r="DC196" s="88"/>
      <c r="DD196" s="88"/>
      <c r="DE196" s="88"/>
      <c r="DF196" s="88"/>
      <c r="DG196" s="88"/>
      <c r="DH196" s="88"/>
      <c r="DI196" s="88"/>
      <c r="DJ196" s="88"/>
      <c r="DK196" s="88"/>
      <c r="DL196" s="88"/>
      <c r="DM196" s="88"/>
      <c r="DN196" s="88"/>
      <c r="DO196" s="88"/>
      <c r="DP196" s="88"/>
      <c r="DQ196" s="88"/>
      <c r="DR196" s="88"/>
      <c r="DS196" s="88"/>
      <c r="DT196" s="88"/>
      <c r="DU196" s="88"/>
      <c r="DV196" s="88"/>
      <c r="DW196" s="88"/>
      <c r="DX196" s="88"/>
      <c r="DY196" s="88"/>
      <c r="DZ196" s="88"/>
      <c r="EA196" s="88"/>
      <c r="EB196" s="88"/>
      <c r="EC196" s="88"/>
      <c r="ED196" s="88"/>
    </row>
    <row r="197" spans="27:134">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c r="CM197" s="88"/>
      <c r="CN197" s="88"/>
      <c r="CO197" s="88"/>
      <c r="CP197" s="88"/>
      <c r="CQ197" s="88"/>
      <c r="CR197" s="88"/>
      <c r="CS197" s="88"/>
      <c r="CT197" s="88"/>
      <c r="CU197" s="88"/>
      <c r="CV197" s="88"/>
      <c r="CW197" s="88"/>
      <c r="CX197" s="88"/>
      <c r="CY197" s="88"/>
      <c r="CZ197" s="88"/>
      <c r="DA197" s="88"/>
      <c r="DB197" s="88"/>
      <c r="DC197" s="88"/>
      <c r="DD197" s="88"/>
      <c r="DE197" s="88"/>
      <c r="DF197" s="88"/>
      <c r="DG197" s="88"/>
      <c r="DH197" s="88"/>
      <c r="DI197" s="88"/>
      <c r="DJ197" s="88"/>
      <c r="DK197" s="88"/>
      <c r="DL197" s="88"/>
      <c r="DM197" s="88"/>
      <c r="DN197" s="88"/>
      <c r="DO197" s="88"/>
      <c r="DP197" s="88"/>
      <c r="DQ197" s="88"/>
      <c r="DR197" s="88"/>
      <c r="DS197" s="88"/>
      <c r="DT197" s="88"/>
      <c r="DU197" s="88"/>
      <c r="DV197" s="88"/>
      <c r="DW197" s="88"/>
      <c r="DX197" s="88"/>
      <c r="DY197" s="88"/>
      <c r="DZ197" s="88"/>
      <c r="EA197" s="88"/>
      <c r="EB197" s="88"/>
      <c r="EC197" s="88"/>
      <c r="ED197" s="88"/>
    </row>
    <row r="198" spans="27:134">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c r="CM198" s="88"/>
      <c r="CN198" s="88"/>
      <c r="CO198" s="88"/>
      <c r="CP198" s="88"/>
      <c r="CQ198" s="88"/>
      <c r="CR198" s="88"/>
      <c r="CS198" s="88"/>
      <c r="CT198" s="88"/>
      <c r="CU198" s="88"/>
      <c r="CV198" s="88"/>
      <c r="CW198" s="88"/>
      <c r="CX198" s="88"/>
      <c r="CY198" s="88"/>
      <c r="CZ198" s="88"/>
      <c r="DA198" s="88"/>
      <c r="DB198" s="88"/>
      <c r="DC198" s="88"/>
      <c r="DD198" s="88"/>
      <c r="DE198" s="88"/>
      <c r="DF198" s="88"/>
      <c r="DG198" s="88"/>
      <c r="DH198" s="88"/>
      <c r="DI198" s="88"/>
      <c r="DJ198" s="88"/>
      <c r="DK198" s="88"/>
      <c r="DL198" s="88"/>
      <c r="DM198" s="88"/>
      <c r="DN198" s="88"/>
      <c r="DO198" s="88"/>
      <c r="DP198" s="88"/>
      <c r="DQ198" s="88"/>
      <c r="DR198" s="88"/>
      <c r="DS198" s="88"/>
      <c r="DT198" s="88"/>
      <c r="DU198" s="88"/>
      <c r="DV198" s="88"/>
      <c r="DW198" s="88"/>
      <c r="DX198" s="88"/>
      <c r="DY198" s="88"/>
      <c r="DZ198" s="88"/>
      <c r="EA198" s="88"/>
      <c r="EB198" s="88"/>
      <c r="EC198" s="88"/>
      <c r="ED198" s="88"/>
    </row>
    <row r="199" spans="27:134">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c r="CM199" s="88"/>
      <c r="CN199" s="88"/>
      <c r="CO199" s="88"/>
      <c r="CP199" s="88"/>
      <c r="CQ199" s="88"/>
      <c r="CR199" s="88"/>
      <c r="CS199" s="88"/>
      <c r="CT199" s="88"/>
      <c r="CU199" s="88"/>
      <c r="CV199" s="88"/>
      <c r="CW199" s="88"/>
      <c r="CX199" s="88"/>
      <c r="CY199" s="88"/>
      <c r="CZ199" s="88"/>
      <c r="DA199" s="88"/>
      <c r="DB199" s="88"/>
      <c r="DC199" s="88"/>
      <c r="DD199" s="88"/>
      <c r="DE199" s="88"/>
      <c r="DF199" s="88"/>
      <c r="DG199" s="88"/>
      <c r="DH199" s="88"/>
      <c r="DI199" s="88"/>
      <c r="DJ199" s="88"/>
      <c r="DK199" s="88"/>
      <c r="DL199" s="88"/>
      <c r="DM199" s="88"/>
      <c r="DN199" s="88"/>
      <c r="DO199" s="88"/>
      <c r="DP199" s="88"/>
      <c r="DQ199" s="88"/>
      <c r="DR199" s="88"/>
      <c r="DS199" s="88"/>
      <c r="DT199" s="88"/>
      <c r="DU199" s="88"/>
      <c r="DV199" s="88"/>
      <c r="DW199" s="88"/>
      <c r="DX199" s="88"/>
      <c r="DY199" s="88"/>
      <c r="DZ199" s="88"/>
      <c r="EA199" s="88"/>
      <c r="EB199" s="88"/>
      <c r="EC199" s="88"/>
      <c r="ED199" s="88"/>
    </row>
    <row r="200" spans="27:134">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c r="CM200" s="88"/>
      <c r="CN200" s="88"/>
      <c r="CO200" s="88"/>
      <c r="CP200" s="88"/>
      <c r="CQ200" s="88"/>
      <c r="CR200" s="88"/>
      <c r="CS200" s="88"/>
      <c r="CT200" s="88"/>
      <c r="CU200" s="88"/>
      <c r="CV200" s="88"/>
      <c r="CW200" s="88"/>
      <c r="CX200" s="88"/>
      <c r="CY200" s="88"/>
      <c r="CZ200" s="88"/>
      <c r="DA200" s="88"/>
      <c r="DB200" s="88"/>
      <c r="DC200" s="88"/>
      <c r="DD200" s="88"/>
      <c r="DE200" s="88"/>
      <c r="DF200" s="88"/>
      <c r="DG200" s="88"/>
      <c r="DH200" s="88"/>
      <c r="DI200" s="88"/>
      <c r="DJ200" s="88"/>
      <c r="DK200" s="88"/>
      <c r="DL200" s="88"/>
      <c r="DM200" s="88"/>
      <c r="DN200" s="88"/>
      <c r="DO200" s="88"/>
      <c r="DP200" s="88"/>
      <c r="DQ200" s="88"/>
      <c r="DR200" s="88"/>
      <c r="DS200" s="88"/>
      <c r="DT200" s="88"/>
      <c r="DU200" s="88"/>
      <c r="DV200" s="88"/>
      <c r="DW200" s="88"/>
      <c r="DX200" s="88"/>
      <c r="DY200" s="88"/>
      <c r="DZ200" s="88"/>
      <c r="EA200" s="88"/>
      <c r="EB200" s="88"/>
      <c r="EC200" s="88"/>
      <c r="ED200" s="88"/>
    </row>
    <row r="201" spans="27:134">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c r="CM201" s="88"/>
      <c r="CN201" s="88"/>
      <c r="CO201" s="88"/>
      <c r="CP201" s="88"/>
      <c r="CQ201" s="88"/>
      <c r="CR201" s="88"/>
      <c r="CS201" s="88"/>
      <c r="CT201" s="88"/>
      <c r="CU201" s="88"/>
      <c r="CV201" s="88"/>
      <c r="CW201" s="88"/>
      <c r="CX201" s="88"/>
      <c r="CY201" s="88"/>
      <c r="CZ201" s="88"/>
      <c r="DA201" s="88"/>
      <c r="DB201" s="88"/>
      <c r="DC201" s="88"/>
      <c r="DD201" s="88"/>
      <c r="DE201" s="88"/>
      <c r="DF201" s="88"/>
      <c r="DG201" s="88"/>
      <c r="DH201" s="88"/>
      <c r="DI201" s="88"/>
      <c r="DJ201" s="88"/>
      <c r="DK201" s="88"/>
      <c r="DL201" s="88"/>
      <c r="DM201" s="88"/>
      <c r="DN201" s="88"/>
      <c r="DO201" s="88"/>
      <c r="DP201" s="88"/>
      <c r="DQ201" s="88"/>
      <c r="DR201" s="88"/>
      <c r="DS201" s="88"/>
      <c r="DT201" s="88"/>
      <c r="DU201" s="88"/>
      <c r="DV201" s="88"/>
      <c r="DW201" s="88"/>
      <c r="DX201" s="88"/>
      <c r="DY201" s="88"/>
      <c r="DZ201" s="88"/>
      <c r="EA201" s="88"/>
      <c r="EB201" s="88"/>
      <c r="EC201" s="88"/>
      <c r="ED201" s="88"/>
    </row>
    <row r="202" spans="27:134">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c r="CM202" s="88"/>
      <c r="CN202" s="88"/>
      <c r="CO202" s="88"/>
      <c r="CP202" s="88"/>
      <c r="CQ202" s="88"/>
      <c r="CR202" s="88"/>
      <c r="CS202" s="88"/>
      <c r="CT202" s="88"/>
      <c r="CU202" s="88"/>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row>
    <row r="203" spans="27:134">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c r="CM203" s="88"/>
      <c r="CN203" s="88"/>
      <c r="CO203" s="88"/>
      <c r="CP203" s="88"/>
      <c r="CQ203" s="88"/>
      <c r="CR203" s="88"/>
      <c r="CS203" s="88"/>
      <c r="CT203" s="88"/>
      <c r="CU203" s="88"/>
      <c r="CV203" s="88"/>
      <c r="CW203" s="88"/>
      <c r="CX203" s="88"/>
      <c r="CY203" s="88"/>
      <c r="CZ203" s="88"/>
      <c r="DA203" s="88"/>
      <c r="DB203" s="88"/>
      <c r="DC203" s="88"/>
      <c r="DD203" s="88"/>
      <c r="DE203" s="88"/>
      <c r="DF203" s="88"/>
      <c r="DG203" s="88"/>
      <c r="DH203" s="88"/>
      <c r="DI203" s="88"/>
      <c r="DJ203" s="88"/>
      <c r="DK203" s="88"/>
      <c r="DL203" s="88"/>
      <c r="DM203" s="88"/>
      <c r="DN203" s="88"/>
      <c r="DO203" s="88"/>
      <c r="DP203" s="88"/>
      <c r="DQ203" s="88"/>
      <c r="DR203" s="88"/>
      <c r="DS203" s="88"/>
      <c r="DT203" s="88"/>
      <c r="DU203" s="88"/>
      <c r="DV203" s="88"/>
      <c r="DW203" s="88"/>
      <c r="DX203" s="88"/>
      <c r="DY203" s="88"/>
      <c r="DZ203" s="88"/>
      <c r="EA203" s="88"/>
      <c r="EB203" s="88"/>
      <c r="EC203" s="88"/>
      <c r="ED203" s="88"/>
    </row>
    <row r="204" spans="27:134">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c r="CM204" s="88"/>
      <c r="CN204" s="88"/>
      <c r="CO204" s="88"/>
      <c r="CP204" s="88"/>
      <c r="CQ204" s="88"/>
      <c r="CR204" s="88"/>
      <c r="CS204" s="88"/>
      <c r="CT204" s="88"/>
      <c r="CU204" s="88"/>
      <c r="CV204" s="88"/>
      <c r="CW204" s="88"/>
      <c r="CX204" s="88"/>
      <c r="CY204" s="88"/>
      <c r="CZ204" s="88"/>
      <c r="DA204" s="88"/>
      <c r="DB204" s="88"/>
      <c r="DC204" s="88"/>
      <c r="DD204" s="88"/>
      <c r="DE204" s="88"/>
      <c r="DF204" s="88"/>
      <c r="DG204" s="88"/>
      <c r="DH204" s="88"/>
      <c r="DI204" s="88"/>
      <c r="DJ204" s="88"/>
      <c r="DK204" s="88"/>
      <c r="DL204" s="88"/>
      <c r="DM204" s="88"/>
      <c r="DN204" s="88"/>
      <c r="DO204" s="88"/>
      <c r="DP204" s="88"/>
      <c r="DQ204" s="88"/>
      <c r="DR204" s="88"/>
      <c r="DS204" s="88"/>
      <c r="DT204" s="88"/>
      <c r="DU204" s="88"/>
      <c r="DV204" s="88"/>
      <c r="DW204" s="88"/>
      <c r="DX204" s="88"/>
      <c r="DY204" s="88"/>
      <c r="DZ204" s="88"/>
      <c r="EA204" s="88"/>
      <c r="EB204" s="88"/>
      <c r="EC204" s="88"/>
      <c r="ED204" s="88"/>
    </row>
    <row r="205" spans="27:134">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c r="CM205" s="88"/>
      <c r="CN205" s="88"/>
      <c r="CO205" s="88"/>
      <c r="CP205" s="88"/>
      <c r="CQ205" s="88"/>
      <c r="CR205" s="88"/>
      <c r="CS205" s="88"/>
      <c r="CT205" s="88"/>
      <c r="CU205" s="88"/>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row>
    <row r="206" spans="27:134">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c r="CM206" s="88"/>
      <c r="CN206" s="88"/>
      <c r="CO206" s="88"/>
      <c r="CP206" s="88"/>
      <c r="CQ206" s="88"/>
      <c r="CR206" s="88"/>
      <c r="CS206" s="88"/>
      <c r="CT206" s="88"/>
      <c r="CU206" s="88"/>
      <c r="CV206" s="88"/>
      <c r="CW206" s="88"/>
      <c r="CX206" s="88"/>
      <c r="CY206" s="88"/>
      <c r="CZ206" s="88"/>
      <c r="DA206" s="88"/>
      <c r="DB206" s="88"/>
      <c r="DC206" s="88"/>
      <c r="DD206" s="88"/>
      <c r="DE206" s="88"/>
      <c r="DF206" s="88"/>
      <c r="DG206" s="88"/>
      <c r="DH206" s="88"/>
      <c r="DI206" s="88"/>
      <c r="DJ206" s="88"/>
      <c r="DK206" s="88"/>
      <c r="DL206" s="88"/>
      <c r="DM206" s="88"/>
      <c r="DN206" s="88"/>
      <c r="DO206" s="88"/>
      <c r="DP206" s="88"/>
      <c r="DQ206" s="88"/>
      <c r="DR206" s="88"/>
      <c r="DS206" s="88"/>
      <c r="DT206" s="88"/>
      <c r="DU206" s="88"/>
      <c r="DV206" s="88"/>
      <c r="DW206" s="88"/>
      <c r="DX206" s="88"/>
      <c r="DY206" s="88"/>
      <c r="DZ206" s="88"/>
      <c r="EA206" s="88"/>
      <c r="EB206" s="88"/>
      <c r="EC206" s="88"/>
      <c r="ED206" s="88"/>
    </row>
    <row r="207" spans="27:134">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c r="CM207" s="88"/>
      <c r="CN207" s="88"/>
      <c r="CO207" s="88"/>
      <c r="CP207" s="88"/>
      <c r="CQ207" s="88"/>
      <c r="CR207" s="88"/>
      <c r="CS207" s="88"/>
      <c r="CT207" s="88"/>
      <c r="CU207" s="88"/>
      <c r="CV207" s="88"/>
      <c r="CW207" s="88"/>
      <c r="CX207" s="88"/>
      <c r="CY207" s="88"/>
      <c r="CZ207" s="88"/>
      <c r="DA207" s="88"/>
      <c r="DB207" s="88"/>
      <c r="DC207" s="88"/>
      <c r="DD207" s="88"/>
      <c r="DE207" s="88"/>
      <c r="DF207" s="88"/>
      <c r="DG207" s="88"/>
      <c r="DH207" s="88"/>
      <c r="DI207" s="88"/>
      <c r="DJ207" s="88"/>
      <c r="DK207" s="88"/>
      <c r="DL207" s="88"/>
      <c r="DM207" s="88"/>
      <c r="DN207" s="88"/>
      <c r="DO207" s="88"/>
      <c r="DP207" s="88"/>
      <c r="DQ207" s="88"/>
      <c r="DR207" s="88"/>
      <c r="DS207" s="88"/>
      <c r="DT207" s="88"/>
      <c r="DU207" s="88"/>
      <c r="DV207" s="88"/>
      <c r="DW207" s="88"/>
      <c r="DX207" s="88"/>
      <c r="DY207" s="88"/>
      <c r="DZ207" s="88"/>
      <c r="EA207" s="88"/>
      <c r="EB207" s="88"/>
      <c r="EC207" s="88"/>
      <c r="ED207" s="88"/>
    </row>
    <row r="208" spans="27:134">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c r="CM208" s="88"/>
      <c r="CN208" s="88"/>
      <c r="CO208" s="88"/>
      <c r="CP208" s="88"/>
      <c r="CQ208" s="88"/>
      <c r="CR208" s="88"/>
      <c r="CS208" s="88"/>
      <c r="CT208" s="88"/>
      <c r="CU208" s="88"/>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row>
    <row r="209" spans="27:134">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row>
    <row r="210" spans="27:134">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c r="CM210" s="88"/>
      <c r="CN210" s="88"/>
      <c r="CO210" s="88"/>
      <c r="CP210" s="88"/>
      <c r="CQ210" s="88"/>
      <c r="CR210" s="88"/>
      <c r="CS210" s="88"/>
      <c r="CT210" s="88"/>
      <c r="CU210" s="88"/>
      <c r="CV210" s="88"/>
      <c r="CW210" s="88"/>
      <c r="CX210" s="88"/>
      <c r="CY210" s="88"/>
      <c r="CZ210" s="88"/>
      <c r="DA210" s="88"/>
      <c r="DB210" s="88"/>
      <c r="DC210" s="88"/>
      <c r="DD210" s="88"/>
      <c r="DE210" s="88"/>
      <c r="DF210" s="88"/>
      <c r="DG210" s="88"/>
      <c r="DH210" s="88"/>
      <c r="DI210" s="88"/>
      <c r="DJ210" s="88"/>
      <c r="DK210" s="88"/>
      <c r="DL210" s="88"/>
      <c r="DM210" s="88"/>
      <c r="DN210" s="88"/>
      <c r="DO210" s="88"/>
      <c r="DP210" s="88"/>
      <c r="DQ210" s="88"/>
      <c r="DR210" s="88"/>
      <c r="DS210" s="88"/>
      <c r="DT210" s="88"/>
      <c r="DU210" s="88"/>
      <c r="DV210" s="88"/>
      <c r="DW210" s="88"/>
      <c r="DX210" s="88"/>
      <c r="DY210" s="88"/>
      <c r="DZ210" s="88"/>
      <c r="EA210" s="88"/>
      <c r="EB210" s="88"/>
      <c r="EC210" s="88"/>
      <c r="ED210" s="88"/>
    </row>
    <row r="211" spans="27:134">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c r="CM211" s="88"/>
      <c r="CN211" s="88"/>
      <c r="CO211" s="88"/>
      <c r="CP211" s="88"/>
      <c r="CQ211" s="88"/>
      <c r="CR211" s="88"/>
      <c r="CS211" s="88"/>
      <c r="CT211" s="88"/>
      <c r="CU211" s="88"/>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row>
    <row r="212" spans="27:134">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c r="CM212" s="88"/>
      <c r="CN212" s="88"/>
      <c r="CO212" s="88"/>
      <c r="CP212" s="88"/>
      <c r="CQ212" s="88"/>
      <c r="CR212" s="88"/>
      <c r="CS212" s="88"/>
      <c r="CT212" s="88"/>
      <c r="CU212" s="88"/>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row>
    <row r="213" spans="27:134">
      <c r="AA213" s="88"/>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c r="CM213" s="88"/>
      <c r="CN213" s="88"/>
      <c r="CO213" s="88"/>
      <c r="CP213" s="88"/>
      <c r="CQ213" s="88"/>
      <c r="CR213" s="88"/>
      <c r="CS213" s="88"/>
      <c r="CT213" s="88"/>
      <c r="CU213" s="88"/>
      <c r="CV213" s="88"/>
      <c r="CW213" s="88"/>
      <c r="CX213" s="88"/>
      <c r="CY213" s="88"/>
      <c r="CZ213" s="88"/>
      <c r="DA213" s="88"/>
      <c r="DB213" s="88"/>
      <c r="DC213" s="88"/>
      <c r="DD213" s="88"/>
      <c r="DE213" s="88"/>
      <c r="DF213" s="88"/>
      <c r="DG213" s="88"/>
      <c r="DH213" s="88"/>
      <c r="DI213" s="88"/>
      <c r="DJ213" s="88"/>
      <c r="DK213" s="88"/>
      <c r="DL213" s="88"/>
      <c r="DM213" s="88"/>
      <c r="DN213" s="88"/>
      <c r="DO213" s="88"/>
      <c r="DP213" s="88"/>
      <c r="DQ213" s="88"/>
      <c r="DR213" s="88"/>
      <c r="DS213" s="88"/>
      <c r="DT213" s="88"/>
      <c r="DU213" s="88"/>
      <c r="DV213" s="88"/>
      <c r="DW213" s="88"/>
      <c r="DX213" s="88"/>
      <c r="DY213" s="88"/>
      <c r="DZ213" s="88"/>
      <c r="EA213" s="88"/>
      <c r="EB213" s="88"/>
      <c r="EC213" s="88"/>
      <c r="ED213" s="88"/>
    </row>
    <row r="214" spans="27:134">
      <c r="AA214" s="88"/>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c r="CM214" s="88"/>
      <c r="CN214" s="88"/>
      <c r="CO214" s="88"/>
      <c r="CP214" s="88"/>
      <c r="CQ214" s="88"/>
      <c r="CR214" s="88"/>
      <c r="CS214" s="88"/>
      <c r="CT214" s="88"/>
      <c r="CU214" s="88"/>
      <c r="CV214" s="88"/>
      <c r="CW214" s="88"/>
      <c r="CX214" s="88"/>
      <c r="CY214" s="88"/>
      <c r="CZ214" s="88"/>
      <c r="DA214" s="88"/>
      <c r="DB214" s="88"/>
      <c r="DC214" s="88"/>
      <c r="DD214" s="88"/>
      <c r="DE214" s="88"/>
      <c r="DF214" s="88"/>
      <c r="DG214" s="88"/>
      <c r="DH214" s="88"/>
      <c r="DI214" s="88"/>
      <c r="DJ214" s="88"/>
      <c r="DK214" s="88"/>
      <c r="DL214" s="88"/>
      <c r="DM214" s="88"/>
      <c r="DN214" s="88"/>
      <c r="DO214" s="88"/>
      <c r="DP214" s="88"/>
      <c r="DQ214" s="88"/>
      <c r="DR214" s="88"/>
      <c r="DS214" s="88"/>
      <c r="DT214" s="88"/>
      <c r="DU214" s="88"/>
      <c r="DV214" s="88"/>
      <c r="DW214" s="88"/>
      <c r="DX214" s="88"/>
      <c r="DY214" s="88"/>
      <c r="DZ214" s="88"/>
      <c r="EA214" s="88"/>
      <c r="EB214" s="88"/>
      <c r="EC214" s="88"/>
      <c r="ED214" s="88"/>
    </row>
    <row r="215" spans="27:134">
      <c r="AA215" s="88"/>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c r="CM215" s="88"/>
      <c r="CN215" s="88"/>
      <c r="CO215" s="88"/>
      <c r="CP215" s="88"/>
      <c r="CQ215" s="88"/>
      <c r="CR215" s="88"/>
      <c r="CS215" s="88"/>
      <c r="CT215" s="88"/>
      <c r="CU215" s="88"/>
      <c r="CV215" s="88"/>
      <c r="CW215" s="88"/>
      <c r="CX215" s="88"/>
      <c r="CY215" s="88"/>
      <c r="CZ215" s="88"/>
      <c r="DA215" s="88"/>
      <c r="DB215" s="88"/>
      <c r="DC215" s="88"/>
      <c r="DD215" s="88"/>
      <c r="DE215" s="88"/>
      <c r="DF215" s="88"/>
      <c r="DG215" s="88"/>
      <c r="DH215" s="88"/>
      <c r="DI215" s="88"/>
      <c r="DJ215" s="88"/>
      <c r="DK215" s="88"/>
      <c r="DL215" s="88"/>
      <c r="DM215" s="88"/>
      <c r="DN215" s="88"/>
      <c r="DO215" s="88"/>
      <c r="DP215" s="88"/>
      <c r="DQ215" s="88"/>
      <c r="DR215" s="88"/>
      <c r="DS215" s="88"/>
      <c r="DT215" s="88"/>
      <c r="DU215" s="88"/>
      <c r="DV215" s="88"/>
      <c r="DW215" s="88"/>
      <c r="DX215" s="88"/>
      <c r="DY215" s="88"/>
      <c r="DZ215" s="88"/>
      <c r="EA215" s="88"/>
      <c r="EB215" s="88"/>
      <c r="EC215" s="88"/>
      <c r="ED215" s="88"/>
    </row>
    <row r="216" spans="27:134">
      <c r="AA216" s="88"/>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c r="CM216" s="88"/>
      <c r="CN216" s="88"/>
      <c r="CO216" s="88"/>
      <c r="CP216" s="88"/>
      <c r="CQ216" s="88"/>
      <c r="CR216" s="88"/>
      <c r="CS216" s="88"/>
      <c r="CT216" s="88"/>
      <c r="CU216" s="88"/>
      <c r="CV216" s="88"/>
      <c r="CW216" s="88"/>
      <c r="CX216" s="88"/>
      <c r="CY216" s="88"/>
      <c r="CZ216" s="88"/>
      <c r="DA216" s="88"/>
      <c r="DB216" s="88"/>
      <c r="DC216" s="88"/>
      <c r="DD216" s="88"/>
      <c r="DE216" s="88"/>
      <c r="DF216" s="88"/>
      <c r="DG216" s="88"/>
      <c r="DH216" s="88"/>
      <c r="DI216" s="88"/>
      <c r="DJ216" s="88"/>
      <c r="DK216" s="88"/>
      <c r="DL216" s="88"/>
      <c r="DM216" s="88"/>
      <c r="DN216" s="88"/>
      <c r="DO216" s="88"/>
      <c r="DP216" s="88"/>
      <c r="DQ216" s="88"/>
      <c r="DR216" s="88"/>
      <c r="DS216" s="88"/>
      <c r="DT216" s="88"/>
      <c r="DU216" s="88"/>
      <c r="DV216" s="88"/>
      <c r="DW216" s="88"/>
      <c r="DX216" s="88"/>
      <c r="DY216" s="88"/>
      <c r="DZ216" s="88"/>
      <c r="EA216" s="88"/>
      <c r="EB216" s="88"/>
      <c r="EC216" s="88"/>
      <c r="ED216" s="88"/>
    </row>
    <row r="217" spans="27:134">
      <c r="AA217" s="88"/>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c r="CM217" s="88"/>
      <c r="CN217" s="88"/>
      <c r="CO217" s="88"/>
      <c r="CP217" s="88"/>
      <c r="CQ217" s="88"/>
      <c r="CR217" s="88"/>
      <c r="CS217" s="88"/>
      <c r="CT217" s="88"/>
      <c r="CU217" s="88"/>
      <c r="CV217" s="88"/>
      <c r="CW217" s="88"/>
      <c r="CX217" s="88"/>
      <c r="CY217" s="88"/>
      <c r="CZ217" s="88"/>
      <c r="DA217" s="88"/>
      <c r="DB217" s="88"/>
      <c r="DC217" s="88"/>
      <c r="DD217" s="88"/>
      <c r="DE217" s="88"/>
      <c r="DF217" s="88"/>
      <c r="DG217" s="88"/>
      <c r="DH217" s="88"/>
      <c r="DI217" s="88"/>
      <c r="DJ217" s="88"/>
      <c r="DK217" s="88"/>
      <c r="DL217" s="88"/>
      <c r="DM217" s="88"/>
      <c r="DN217" s="88"/>
      <c r="DO217" s="88"/>
      <c r="DP217" s="88"/>
      <c r="DQ217" s="88"/>
      <c r="DR217" s="88"/>
      <c r="DS217" s="88"/>
      <c r="DT217" s="88"/>
      <c r="DU217" s="88"/>
      <c r="DV217" s="88"/>
      <c r="DW217" s="88"/>
      <c r="DX217" s="88"/>
      <c r="DY217" s="88"/>
      <c r="DZ217" s="88"/>
      <c r="EA217" s="88"/>
      <c r="EB217" s="88"/>
      <c r="EC217" s="88"/>
      <c r="ED217" s="88"/>
    </row>
    <row r="218" spans="27:134">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8"/>
      <c r="BE218" s="88"/>
      <c r="BF218" s="88"/>
      <c r="BG218" s="88"/>
      <c r="BH218" s="88"/>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c r="CM218" s="88"/>
      <c r="CN218" s="88"/>
      <c r="CO218" s="88"/>
      <c r="CP218" s="88"/>
      <c r="CQ218" s="88"/>
      <c r="CR218" s="88"/>
      <c r="CS218" s="88"/>
      <c r="CT218" s="88"/>
      <c r="CU218" s="88"/>
      <c r="CV218" s="88"/>
      <c r="CW218" s="88"/>
      <c r="CX218" s="88"/>
      <c r="CY218" s="88"/>
      <c r="CZ218" s="88"/>
      <c r="DA218" s="88"/>
      <c r="DB218" s="88"/>
      <c r="DC218" s="88"/>
      <c r="DD218" s="88"/>
      <c r="DE218" s="88"/>
      <c r="DF218" s="88"/>
      <c r="DG218" s="88"/>
      <c r="DH218" s="88"/>
      <c r="DI218" s="88"/>
      <c r="DJ218" s="88"/>
      <c r="DK218" s="88"/>
      <c r="DL218" s="88"/>
      <c r="DM218" s="88"/>
      <c r="DN218" s="88"/>
      <c r="DO218" s="88"/>
      <c r="DP218" s="88"/>
      <c r="DQ218" s="88"/>
      <c r="DR218" s="88"/>
      <c r="DS218" s="88"/>
      <c r="DT218" s="88"/>
      <c r="DU218" s="88"/>
      <c r="DV218" s="88"/>
      <c r="DW218" s="88"/>
      <c r="DX218" s="88"/>
      <c r="DY218" s="88"/>
      <c r="DZ218" s="88"/>
      <c r="EA218" s="88"/>
      <c r="EB218" s="88"/>
      <c r="EC218" s="88"/>
      <c r="ED218" s="88"/>
    </row>
    <row r="219" spans="27:134">
      <c r="AA219" s="88"/>
      <c r="AB219" s="88"/>
      <c r="AC219" s="88"/>
      <c r="AD219" s="88"/>
      <c r="AE219" s="88"/>
      <c r="AF219" s="88"/>
      <c r="AG219" s="88"/>
      <c r="AH219" s="88"/>
      <c r="AI219" s="88"/>
      <c r="AJ219" s="88"/>
      <c r="AK219" s="88"/>
      <c r="AL219" s="88"/>
      <c r="AM219" s="88"/>
      <c r="AN219" s="88"/>
      <c r="AO219" s="88"/>
      <c r="AP219" s="88"/>
      <c r="AQ219" s="88"/>
      <c r="AR219" s="88"/>
      <c r="AS219" s="88"/>
      <c r="AT219" s="88"/>
      <c r="AU219" s="88"/>
      <c r="AV219" s="88"/>
      <c r="AW219" s="88"/>
      <c r="AX219" s="88"/>
      <c r="AY219" s="88"/>
      <c r="AZ219" s="88"/>
      <c r="BA219" s="88"/>
      <c r="BB219" s="88"/>
      <c r="BC219" s="88"/>
      <c r="BD219" s="88"/>
      <c r="BE219" s="88"/>
      <c r="BF219" s="88"/>
      <c r="BG219" s="88"/>
      <c r="BH219" s="88"/>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c r="CM219" s="88"/>
      <c r="CN219" s="88"/>
      <c r="CO219" s="88"/>
      <c r="CP219" s="88"/>
      <c r="CQ219" s="88"/>
      <c r="CR219" s="88"/>
      <c r="CS219" s="88"/>
      <c r="CT219" s="88"/>
      <c r="CU219" s="88"/>
      <c r="CV219" s="88"/>
      <c r="CW219" s="88"/>
      <c r="CX219" s="88"/>
      <c r="CY219" s="88"/>
      <c r="CZ219" s="88"/>
      <c r="DA219" s="88"/>
      <c r="DB219" s="88"/>
      <c r="DC219" s="88"/>
      <c r="DD219" s="88"/>
      <c r="DE219" s="88"/>
      <c r="DF219" s="88"/>
      <c r="DG219" s="88"/>
      <c r="DH219" s="88"/>
      <c r="DI219" s="88"/>
      <c r="DJ219" s="88"/>
      <c r="DK219" s="88"/>
      <c r="DL219" s="88"/>
      <c r="DM219" s="88"/>
      <c r="DN219" s="88"/>
      <c r="DO219" s="88"/>
      <c r="DP219" s="88"/>
      <c r="DQ219" s="88"/>
      <c r="DR219" s="88"/>
      <c r="DS219" s="88"/>
      <c r="DT219" s="88"/>
      <c r="DU219" s="88"/>
      <c r="DV219" s="88"/>
      <c r="DW219" s="88"/>
      <c r="DX219" s="88"/>
      <c r="DY219" s="88"/>
      <c r="DZ219" s="88"/>
      <c r="EA219" s="88"/>
      <c r="EB219" s="88"/>
      <c r="EC219" s="88"/>
      <c r="ED219" s="88"/>
    </row>
    <row r="220" spans="27:134">
      <c r="AA220" s="88"/>
      <c r="AB220" s="88"/>
      <c r="AC220" s="88"/>
      <c r="AD220" s="88"/>
      <c r="AE220" s="88"/>
      <c r="AF220" s="88"/>
      <c r="AG220" s="88"/>
      <c r="AH220" s="88"/>
      <c r="AI220" s="88"/>
      <c r="AJ220" s="88"/>
      <c r="AK220" s="88"/>
      <c r="AL220" s="88"/>
      <c r="AM220" s="88"/>
      <c r="AN220" s="88"/>
      <c r="AO220" s="88"/>
      <c r="AP220" s="88"/>
      <c r="AQ220" s="88"/>
      <c r="AR220" s="88"/>
      <c r="AS220" s="88"/>
      <c r="AT220" s="88"/>
      <c r="AU220" s="88"/>
      <c r="AV220" s="88"/>
      <c r="AW220" s="88"/>
      <c r="AX220" s="88"/>
      <c r="AY220" s="88"/>
      <c r="AZ220" s="88"/>
      <c r="BA220" s="88"/>
      <c r="BB220" s="88"/>
      <c r="BC220" s="88"/>
      <c r="BD220" s="88"/>
      <c r="BE220" s="88"/>
      <c r="BF220" s="88"/>
      <c r="BG220" s="88"/>
      <c r="BH220" s="88"/>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c r="CM220" s="88"/>
      <c r="CN220" s="88"/>
      <c r="CO220" s="88"/>
      <c r="CP220" s="88"/>
      <c r="CQ220" s="88"/>
      <c r="CR220" s="88"/>
      <c r="CS220" s="88"/>
      <c r="CT220" s="88"/>
      <c r="CU220" s="88"/>
      <c r="CV220" s="88"/>
      <c r="CW220" s="88"/>
      <c r="CX220" s="88"/>
      <c r="CY220" s="88"/>
      <c r="CZ220" s="88"/>
      <c r="DA220" s="88"/>
      <c r="DB220" s="88"/>
      <c r="DC220" s="88"/>
      <c r="DD220" s="88"/>
      <c r="DE220" s="88"/>
      <c r="DF220" s="88"/>
      <c r="DG220" s="88"/>
      <c r="DH220" s="88"/>
      <c r="DI220" s="88"/>
      <c r="DJ220" s="88"/>
      <c r="DK220" s="88"/>
      <c r="DL220" s="88"/>
      <c r="DM220" s="88"/>
      <c r="DN220" s="88"/>
      <c r="DO220" s="88"/>
      <c r="DP220" s="88"/>
      <c r="DQ220" s="88"/>
      <c r="DR220" s="88"/>
      <c r="DS220" s="88"/>
      <c r="DT220" s="88"/>
      <c r="DU220" s="88"/>
      <c r="DV220" s="88"/>
      <c r="DW220" s="88"/>
      <c r="DX220" s="88"/>
      <c r="DY220" s="88"/>
      <c r="DZ220" s="88"/>
      <c r="EA220" s="88"/>
      <c r="EB220" s="88"/>
      <c r="EC220" s="88"/>
      <c r="ED220" s="88"/>
    </row>
    <row r="221" spans="27:134">
      <c r="AA221" s="88"/>
      <c r="AB221" s="88"/>
      <c r="AC221" s="88"/>
      <c r="AD221" s="88"/>
      <c r="AE221" s="88"/>
      <c r="AF221" s="88"/>
      <c r="AG221" s="88"/>
      <c r="AH221" s="88"/>
      <c r="AI221" s="88"/>
      <c r="AJ221" s="88"/>
      <c r="AK221" s="88"/>
      <c r="AL221" s="88"/>
      <c r="AM221" s="88"/>
      <c r="AN221" s="88"/>
      <c r="AO221" s="88"/>
      <c r="AP221" s="88"/>
      <c r="AQ221" s="88"/>
      <c r="AR221" s="88"/>
      <c r="AS221" s="88"/>
      <c r="AT221" s="88"/>
      <c r="AU221" s="88"/>
      <c r="AV221" s="88"/>
      <c r="AW221" s="88"/>
      <c r="AX221" s="88"/>
      <c r="AY221" s="88"/>
      <c r="AZ221" s="88"/>
      <c r="BA221" s="88"/>
      <c r="BB221" s="88"/>
      <c r="BC221" s="88"/>
      <c r="BD221" s="88"/>
      <c r="BE221" s="88"/>
      <c r="BF221" s="88"/>
      <c r="BG221" s="88"/>
      <c r="BH221" s="88"/>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c r="CM221" s="88"/>
      <c r="CN221" s="88"/>
      <c r="CO221" s="88"/>
      <c r="CP221" s="88"/>
      <c r="CQ221" s="88"/>
      <c r="CR221" s="88"/>
      <c r="CS221" s="88"/>
      <c r="CT221" s="88"/>
      <c r="CU221" s="88"/>
      <c r="CV221" s="88"/>
      <c r="CW221" s="88"/>
      <c r="CX221" s="88"/>
      <c r="CY221" s="88"/>
      <c r="CZ221" s="88"/>
      <c r="DA221" s="88"/>
      <c r="DB221" s="88"/>
      <c r="DC221" s="88"/>
      <c r="DD221" s="88"/>
      <c r="DE221" s="88"/>
      <c r="DF221" s="88"/>
      <c r="DG221" s="88"/>
      <c r="DH221" s="88"/>
      <c r="DI221" s="88"/>
      <c r="DJ221" s="88"/>
      <c r="DK221" s="88"/>
      <c r="DL221" s="88"/>
      <c r="DM221" s="88"/>
      <c r="DN221" s="88"/>
      <c r="DO221" s="88"/>
      <c r="DP221" s="88"/>
      <c r="DQ221" s="88"/>
      <c r="DR221" s="88"/>
      <c r="DS221" s="88"/>
      <c r="DT221" s="88"/>
      <c r="DU221" s="88"/>
      <c r="DV221" s="88"/>
      <c r="DW221" s="88"/>
      <c r="DX221" s="88"/>
      <c r="DY221" s="88"/>
      <c r="DZ221" s="88"/>
      <c r="EA221" s="88"/>
      <c r="EB221" s="88"/>
      <c r="EC221" s="88"/>
      <c r="ED221" s="88"/>
    </row>
    <row r="222" spans="27:134">
      <c r="AA222" s="88"/>
      <c r="AB222" s="88"/>
      <c r="AC222" s="88"/>
      <c r="AD222" s="88"/>
      <c r="AE222" s="88"/>
      <c r="AF222" s="88"/>
      <c r="AG222" s="88"/>
      <c r="AH222" s="88"/>
      <c r="AI222" s="88"/>
      <c r="AJ222" s="88"/>
      <c r="AK222" s="88"/>
      <c r="AL222" s="88"/>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88"/>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c r="CM222" s="88"/>
      <c r="CN222" s="88"/>
      <c r="CO222" s="88"/>
      <c r="CP222" s="88"/>
      <c r="CQ222" s="88"/>
      <c r="CR222" s="88"/>
      <c r="CS222" s="88"/>
      <c r="CT222" s="88"/>
      <c r="CU222" s="88"/>
      <c r="CV222" s="88"/>
      <c r="CW222" s="88"/>
      <c r="CX222" s="88"/>
      <c r="CY222" s="88"/>
      <c r="CZ222" s="88"/>
      <c r="DA222" s="88"/>
      <c r="DB222" s="88"/>
      <c r="DC222" s="88"/>
      <c r="DD222" s="88"/>
      <c r="DE222" s="88"/>
      <c r="DF222" s="88"/>
      <c r="DG222" s="88"/>
      <c r="DH222" s="88"/>
      <c r="DI222" s="88"/>
      <c r="DJ222" s="88"/>
      <c r="DK222" s="88"/>
      <c r="DL222" s="88"/>
      <c r="DM222" s="88"/>
      <c r="DN222" s="88"/>
      <c r="DO222" s="88"/>
      <c r="DP222" s="88"/>
      <c r="DQ222" s="88"/>
      <c r="DR222" s="88"/>
      <c r="DS222" s="88"/>
      <c r="DT222" s="88"/>
      <c r="DU222" s="88"/>
      <c r="DV222" s="88"/>
      <c r="DW222" s="88"/>
      <c r="DX222" s="88"/>
      <c r="DY222" s="88"/>
      <c r="DZ222" s="88"/>
      <c r="EA222" s="88"/>
      <c r="EB222" s="88"/>
      <c r="EC222" s="88"/>
      <c r="ED222" s="88"/>
    </row>
    <row r="223" spans="27:134">
      <c r="AA223" s="88"/>
      <c r="AB223" s="88"/>
      <c r="AC223" s="88"/>
      <c r="AD223" s="88"/>
      <c r="AE223" s="88"/>
      <c r="AF223" s="88"/>
      <c r="AG223" s="88"/>
      <c r="AH223" s="88"/>
      <c r="AI223" s="88"/>
      <c r="AJ223" s="88"/>
      <c r="AK223" s="88"/>
      <c r="AL223" s="88"/>
      <c r="AM223" s="88"/>
      <c r="AN223" s="88"/>
      <c r="AO223" s="88"/>
      <c r="AP223" s="88"/>
      <c r="AQ223" s="88"/>
      <c r="AR223" s="88"/>
      <c r="AS223" s="88"/>
      <c r="AT223" s="88"/>
      <c r="AU223" s="88"/>
      <c r="AV223" s="88"/>
      <c r="AW223" s="88"/>
      <c r="AX223" s="88"/>
      <c r="AY223" s="88"/>
      <c r="AZ223" s="88"/>
      <c r="BA223" s="88"/>
      <c r="BB223" s="88"/>
      <c r="BC223" s="88"/>
      <c r="BD223" s="88"/>
      <c r="BE223" s="88"/>
      <c r="BF223" s="88"/>
      <c r="BG223" s="88"/>
      <c r="BH223" s="88"/>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c r="CM223" s="88"/>
      <c r="CN223" s="88"/>
      <c r="CO223" s="88"/>
      <c r="CP223" s="88"/>
      <c r="CQ223" s="88"/>
      <c r="CR223" s="88"/>
      <c r="CS223" s="88"/>
      <c r="CT223" s="88"/>
      <c r="CU223" s="88"/>
      <c r="CV223" s="88"/>
      <c r="CW223" s="88"/>
      <c r="CX223" s="88"/>
      <c r="CY223" s="88"/>
      <c r="CZ223" s="88"/>
      <c r="DA223" s="88"/>
      <c r="DB223" s="88"/>
      <c r="DC223" s="88"/>
      <c r="DD223" s="88"/>
      <c r="DE223" s="88"/>
      <c r="DF223" s="88"/>
      <c r="DG223" s="88"/>
      <c r="DH223" s="88"/>
      <c r="DI223" s="88"/>
      <c r="DJ223" s="88"/>
      <c r="DK223" s="88"/>
      <c r="DL223" s="88"/>
      <c r="DM223" s="88"/>
      <c r="DN223" s="88"/>
      <c r="DO223" s="88"/>
      <c r="DP223" s="88"/>
      <c r="DQ223" s="88"/>
      <c r="DR223" s="88"/>
      <c r="DS223" s="88"/>
      <c r="DT223" s="88"/>
      <c r="DU223" s="88"/>
      <c r="DV223" s="88"/>
      <c r="DW223" s="88"/>
      <c r="DX223" s="88"/>
      <c r="DY223" s="88"/>
      <c r="DZ223" s="88"/>
      <c r="EA223" s="88"/>
      <c r="EB223" s="88"/>
      <c r="EC223" s="88"/>
      <c r="ED223" s="88"/>
    </row>
    <row r="224" spans="27:134">
      <c r="AA224" s="88"/>
      <c r="AB224" s="88"/>
      <c r="AC224" s="88"/>
      <c r="AD224" s="88"/>
      <c r="AE224" s="88"/>
      <c r="AF224" s="88"/>
      <c r="AG224" s="88"/>
      <c r="AH224" s="88"/>
      <c r="AI224" s="88"/>
      <c r="AJ224" s="88"/>
      <c r="AK224" s="88"/>
      <c r="AL224" s="88"/>
      <c r="AM224" s="88"/>
      <c r="AN224" s="88"/>
      <c r="AO224" s="88"/>
      <c r="AP224" s="88"/>
      <c r="AQ224" s="88"/>
      <c r="AR224" s="88"/>
      <c r="AS224" s="88"/>
      <c r="AT224" s="88"/>
      <c r="AU224" s="88"/>
      <c r="AV224" s="88"/>
      <c r="AW224" s="88"/>
      <c r="AX224" s="88"/>
      <c r="AY224" s="88"/>
      <c r="AZ224" s="88"/>
      <c r="BA224" s="88"/>
      <c r="BB224" s="88"/>
      <c r="BC224" s="88"/>
      <c r="BD224" s="88"/>
      <c r="BE224" s="88"/>
      <c r="BF224" s="88"/>
      <c r="BG224" s="88"/>
      <c r="BH224" s="88"/>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c r="CM224" s="88"/>
      <c r="CN224" s="88"/>
      <c r="CO224" s="88"/>
      <c r="CP224" s="88"/>
      <c r="CQ224" s="88"/>
      <c r="CR224" s="88"/>
      <c r="CS224" s="88"/>
      <c r="CT224" s="88"/>
      <c r="CU224" s="88"/>
      <c r="CV224" s="88"/>
      <c r="CW224" s="88"/>
      <c r="CX224" s="88"/>
      <c r="CY224" s="88"/>
      <c r="CZ224" s="88"/>
      <c r="DA224" s="88"/>
      <c r="DB224" s="88"/>
      <c r="DC224" s="88"/>
      <c r="DD224" s="88"/>
      <c r="DE224" s="88"/>
      <c r="DF224" s="88"/>
      <c r="DG224" s="88"/>
      <c r="DH224" s="88"/>
      <c r="DI224" s="88"/>
      <c r="DJ224" s="88"/>
      <c r="DK224" s="88"/>
      <c r="DL224" s="88"/>
      <c r="DM224" s="88"/>
      <c r="DN224" s="88"/>
      <c r="DO224" s="88"/>
      <c r="DP224" s="88"/>
      <c r="DQ224" s="88"/>
      <c r="DR224" s="88"/>
      <c r="DS224" s="88"/>
      <c r="DT224" s="88"/>
      <c r="DU224" s="88"/>
      <c r="DV224" s="88"/>
      <c r="DW224" s="88"/>
      <c r="DX224" s="88"/>
      <c r="DY224" s="88"/>
      <c r="DZ224" s="88"/>
      <c r="EA224" s="88"/>
      <c r="EB224" s="88"/>
      <c r="EC224" s="88"/>
      <c r="ED224" s="88"/>
    </row>
    <row r="225" spans="27:134">
      <c r="AA225" s="88"/>
      <c r="AB225" s="88"/>
      <c r="AC225" s="88"/>
      <c r="AD225" s="88"/>
      <c r="AE225" s="88"/>
      <c r="AF225" s="88"/>
      <c r="AG225" s="88"/>
      <c r="AH225" s="88"/>
      <c r="AI225" s="88"/>
      <c r="AJ225" s="88"/>
      <c r="AK225" s="88"/>
      <c r="AL225" s="88"/>
      <c r="AM225" s="88"/>
      <c r="AN225" s="88"/>
      <c r="AO225" s="88"/>
      <c r="AP225" s="88"/>
      <c r="AQ225" s="88"/>
      <c r="AR225" s="88"/>
      <c r="AS225" s="88"/>
      <c r="AT225" s="88"/>
      <c r="AU225" s="88"/>
      <c r="AV225" s="88"/>
      <c r="AW225" s="88"/>
      <c r="AX225" s="88"/>
      <c r="AY225" s="88"/>
      <c r="AZ225" s="88"/>
      <c r="BA225" s="88"/>
      <c r="BB225" s="88"/>
      <c r="BC225" s="88"/>
      <c r="BD225" s="88"/>
      <c r="BE225" s="88"/>
      <c r="BF225" s="88"/>
      <c r="BG225" s="88"/>
      <c r="BH225" s="88"/>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c r="CM225" s="88"/>
      <c r="CN225" s="88"/>
      <c r="CO225" s="88"/>
      <c r="CP225" s="88"/>
      <c r="CQ225" s="88"/>
      <c r="CR225" s="88"/>
      <c r="CS225" s="88"/>
      <c r="CT225" s="88"/>
      <c r="CU225" s="88"/>
      <c r="CV225" s="88"/>
      <c r="CW225" s="88"/>
      <c r="CX225" s="88"/>
      <c r="CY225" s="88"/>
      <c r="CZ225" s="88"/>
      <c r="DA225" s="88"/>
      <c r="DB225" s="88"/>
      <c r="DC225" s="88"/>
      <c r="DD225" s="88"/>
      <c r="DE225" s="88"/>
      <c r="DF225" s="88"/>
      <c r="DG225" s="88"/>
      <c r="DH225" s="88"/>
      <c r="DI225" s="88"/>
      <c r="DJ225" s="88"/>
      <c r="DK225" s="88"/>
      <c r="DL225" s="88"/>
      <c r="DM225" s="88"/>
      <c r="DN225" s="88"/>
      <c r="DO225" s="88"/>
      <c r="DP225" s="88"/>
      <c r="DQ225" s="88"/>
      <c r="DR225" s="88"/>
      <c r="DS225" s="88"/>
      <c r="DT225" s="88"/>
      <c r="DU225" s="88"/>
      <c r="DV225" s="88"/>
      <c r="DW225" s="88"/>
      <c r="DX225" s="88"/>
      <c r="DY225" s="88"/>
      <c r="DZ225" s="88"/>
      <c r="EA225" s="88"/>
      <c r="EB225" s="88"/>
      <c r="EC225" s="88"/>
      <c r="ED225" s="88"/>
    </row>
    <row r="226" spans="27:134">
      <c r="AA226" s="88"/>
      <c r="AB226" s="88"/>
      <c r="AC226" s="88"/>
      <c r="AD226" s="88"/>
      <c r="AE226" s="88"/>
      <c r="AF226" s="88"/>
      <c r="AG226" s="88"/>
      <c r="AH226" s="88"/>
      <c r="AI226" s="88"/>
      <c r="AJ226" s="88"/>
      <c r="AK226" s="88"/>
      <c r="AL226" s="88"/>
      <c r="AM226" s="88"/>
      <c r="AN226" s="88"/>
      <c r="AO226" s="88"/>
      <c r="AP226" s="88"/>
      <c r="AQ226" s="88"/>
      <c r="AR226" s="88"/>
      <c r="AS226" s="88"/>
      <c r="AT226" s="88"/>
      <c r="AU226" s="88"/>
      <c r="AV226" s="88"/>
      <c r="AW226" s="88"/>
      <c r="AX226" s="88"/>
      <c r="AY226" s="88"/>
      <c r="AZ226" s="88"/>
      <c r="BA226" s="88"/>
      <c r="BB226" s="88"/>
      <c r="BC226" s="88"/>
      <c r="BD226" s="88"/>
      <c r="BE226" s="88"/>
      <c r="BF226" s="88"/>
      <c r="BG226" s="88"/>
      <c r="BH226" s="88"/>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c r="CM226" s="88"/>
      <c r="CN226" s="88"/>
      <c r="CO226" s="88"/>
      <c r="CP226" s="88"/>
      <c r="CQ226" s="88"/>
      <c r="CR226" s="88"/>
      <c r="CS226" s="88"/>
      <c r="CT226" s="88"/>
      <c r="CU226" s="88"/>
      <c r="CV226" s="88"/>
      <c r="CW226" s="88"/>
      <c r="CX226" s="88"/>
      <c r="CY226" s="88"/>
      <c r="CZ226" s="88"/>
      <c r="DA226" s="88"/>
      <c r="DB226" s="88"/>
      <c r="DC226" s="88"/>
      <c r="DD226" s="88"/>
      <c r="DE226" s="88"/>
      <c r="DF226" s="88"/>
      <c r="DG226" s="88"/>
      <c r="DH226" s="88"/>
      <c r="DI226" s="88"/>
      <c r="DJ226" s="88"/>
      <c r="DK226" s="88"/>
      <c r="DL226" s="88"/>
      <c r="DM226" s="88"/>
      <c r="DN226" s="88"/>
      <c r="DO226" s="88"/>
      <c r="DP226" s="88"/>
      <c r="DQ226" s="88"/>
      <c r="DR226" s="88"/>
      <c r="DS226" s="88"/>
      <c r="DT226" s="88"/>
      <c r="DU226" s="88"/>
      <c r="DV226" s="88"/>
      <c r="DW226" s="88"/>
      <c r="DX226" s="88"/>
      <c r="DY226" s="88"/>
      <c r="DZ226" s="88"/>
      <c r="EA226" s="88"/>
      <c r="EB226" s="88"/>
      <c r="EC226" s="88"/>
      <c r="ED226" s="88"/>
    </row>
    <row r="227" spans="27:134">
      <c r="AA227" s="88"/>
      <c r="AB227" s="88"/>
      <c r="AC227" s="88"/>
      <c r="AD227" s="88"/>
      <c r="AE227" s="88"/>
      <c r="AF227" s="88"/>
      <c r="AG227" s="88"/>
      <c r="AH227" s="88"/>
      <c r="AI227" s="88"/>
      <c r="AJ227" s="88"/>
      <c r="AK227" s="88"/>
      <c r="AL227" s="88"/>
      <c r="AM227" s="88"/>
      <c r="AN227" s="88"/>
      <c r="AO227" s="88"/>
      <c r="AP227" s="88"/>
      <c r="AQ227" s="88"/>
      <c r="AR227" s="88"/>
      <c r="AS227" s="88"/>
      <c r="AT227" s="88"/>
      <c r="AU227" s="88"/>
      <c r="AV227" s="88"/>
      <c r="AW227" s="88"/>
      <c r="AX227" s="88"/>
      <c r="AY227" s="88"/>
      <c r="AZ227" s="88"/>
      <c r="BA227" s="88"/>
      <c r="BB227" s="88"/>
      <c r="BC227" s="88"/>
      <c r="BD227" s="88"/>
      <c r="BE227" s="88"/>
      <c r="BF227" s="88"/>
      <c r="BG227" s="88"/>
      <c r="BH227" s="88"/>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c r="CM227" s="88"/>
      <c r="CN227" s="88"/>
      <c r="CO227" s="88"/>
      <c r="CP227" s="88"/>
      <c r="CQ227" s="88"/>
      <c r="CR227" s="88"/>
      <c r="CS227" s="88"/>
      <c r="CT227" s="88"/>
      <c r="CU227" s="88"/>
      <c r="CV227" s="88"/>
      <c r="CW227" s="88"/>
      <c r="CX227" s="88"/>
      <c r="CY227" s="88"/>
      <c r="CZ227" s="88"/>
      <c r="DA227" s="88"/>
      <c r="DB227" s="88"/>
      <c r="DC227" s="88"/>
      <c r="DD227" s="88"/>
      <c r="DE227" s="88"/>
      <c r="DF227" s="88"/>
      <c r="DG227" s="88"/>
      <c r="DH227" s="88"/>
      <c r="DI227" s="88"/>
      <c r="DJ227" s="88"/>
      <c r="DK227" s="88"/>
      <c r="DL227" s="88"/>
      <c r="DM227" s="88"/>
      <c r="DN227" s="88"/>
      <c r="DO227" s="88"/>
      <c r="DP227" s="88"/>
      <c r="DQ227" s="88"/>
      <c r="DR227" s="88"/>
      <c r="DS227" s="88"/>
      <c r="DT227" s="88"/>
      <c r="DU227" s="88"/>
      <c r="DV227" s="88"/>
      <c r="DW227" s="88"/>
      <c r="DX227" s="88"/>
      <c r="DY227" s="88"/>
      <c r="DZ227" s="88"/>
      <c r="EA227" s="88"/>
      <c r="EB227" s="88"/>
      <c r="EC227" s="88"/>
      <c r="ED227" s="88"/>
    </row>
    <row r="228" spans="27:134">
      <c r="AA228" s="88"/>
      <c r="AB228" s="88"/>
      <c r="AC228" s="88"/>
      <c r="AD228" s="88"/>
      <c r="AE228" s="88"/>
      <c r="AF228" s="88"/>
      <c r="AG228" s="88"/>
      <c r="AH228" s="88"/>
      <c r="AI228" s="88"/>
      <c r="AJ228" s="88"/>
      <c r="AK228" s="88"/>
      <c r="AL228" s="88"/>
      <c r="AM228" s="88"/>
      <c r="AN228" s="88"/>
      <c r="AO228" s="88"/>
      <c r="AP228" s="88"/>
      <c r="AQ228" s="88"/>
      <c r="AR228" s="88"/>
      <c r="AS228" s="88"/>
      <c r="AT228" s="88"/>
      <c r="AU228" s="88"/>
      <c r="AV228" s="88"/>
      <c r="AW228" s="88"/>
      <c r="AX228" s="88"/>
      <c r="AY228" s="88"/>
      <c r="AZ228" s="88"/>
      <c r="BA228" s="88"/>
      <c r="BB228" s="88"/>
      <c r="BC228" s="88"/>
      <c r="BD228" s="88"/>
      <c r="BE228" s="88"/>
      <c r="BF228" s="88"/>
      <c r="BG228" s="88"/>
      <c r="BH228" s="88"/>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c r="CM228" s="88"/>
      <c r="CN228" s="88"/>
      <c r="CO228" s="88"/>
      <c r="CP228" s="88"/>
      <c r="CQ228" s="88"/>
      <c r="CR228" s="88"/>
      <c r="CS228" s="88"/>
      <c r="CT228" s="88"/>
      <c r="CU228" s="88"/>
      <c r="CV228" s="88"/>
      <c r="CW228" s="88"/>
      <c r="CX228" s="88"/>
      <c r="CY228" s="88"/>
      <c r="CZ228" s="88"/>
      <c r="DA228" s="88"/>
      <c r="DB228" s="88"/>
      <c r="DC228" s="88"/>
      <c r="DD228" s="88"/>
      <c r="DE228" s="88"/>
      <c r="DF228" s="88"/>
      <c r="DG228" s="88"/>
      <c r="DH228" s="88"/>
      <c r="DI228" s="88"/>
      <c r="DJ228" s="88"/>
      <c r="DK228" s="88"/>
      <c r="DL228" s="88"/>
      <c r="DM228" s="88"/>
      <c r="DN228" s="88"/>
      <c r="DO228" s="88"/>
      <c r="DP228" s="88"/>
      <c r="DQ228" s="88"/>
      <c r="DR228" s="88"/>
      <c r="DS228" s="88"/>
      <c r="DT228" s="88"/>
      <c r="DU228" s="88"/>
      <c r="DV228" s="88"/>
      <c r="DW228" s="88"/>
      <c r="DX228" s="88"/>
      <c r="DY228" s="88"/>
      <c r="DZ228" s="88"/>
      <c r="EA228" s="88"/>
      <c r="EB228" s="88"/>
      <c r="EC228" s="88"/>
      <c r="ED228" s="88"/>
    </row>
    <row r="229" spans="27:134">
      <c r="AA229" s="88"/>
      <c r="AB229" s="88"/>
      <c r="AC229" s="88"/>
      <c r="AD229" s="88"/>
      <c r="AE229" s="88"/>
      <c r="AF229" s="88"/>
      <c r="AG229" s="88"/>
      <c r="AH229" s="88"/>
      <c r="AI229" s="88"/>
      <c r="AJ229" s="88"/>
      <c r="AK229" s="88"/>
      <c r="AL229" s="88"/>
      <c r="AM229" s="88"/>
      <c r="AN229" s="88"/>
      <c r="AO229" s="88"/>
      <c r="AP229" s="88"/>
      <c r="AQ229" s="88"/>
      <c r="AR229" s="88"/>
      <c r="AS229" s="88"/>
      <c r="AT229" s="88"/>
      <c r="AU229" s="88"/>
      <c r="AV229" s="88"/>
      <c r="AW229" s="88"/>
      <c r="AX229" s="88"/>
      <c r="AY229" s="88"/>
      <c r="AZ229" s="88"/>
      <c r="BA229" s="88"/>
      <c r="BB229" s="88"/>
      <c r="BC229" s="88"/>
      <c r="BD229" s="88"/>
      <c r="BE229" s="88"/>
      <c r="BF229" s="88"/>
      <c r="BG229" s="88"/>
      <c r="BH229" s="88"/>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c r="CM229" s="88"/>
      <c r="CN229" s="88"/>
      <c r="CO229" s="88"/>
      <c r="CP229" s="88"/>
      <c r="CQ229" s="88"/>
      <c r="CR229" s="88"/>
      <c r="CS229" s="88"/>
      <c r="CT229" s="88"/>
      <c r="CU229" s="88"/>
      <c r="CV229" s="88"/>
      <c r="CW229" s="88"/>
      <c r="CX229" s="88"/>
      <c r="CY229" s="88"/>
      <c r="CZ229" s="88"/>
      <c r="DA229" s="88"/>
      <c r="DB229" s="88"/>
      <c r="DC229" s="88"/>
      <c r="DD229" s="88"/>
      <c r="DE229" s="88"/>
      <c r="DF229" s="88"/>
      <c r="DG229" s="88"/>
      <c r="DH229" s="88"/>
      <c r="DI229" s="88"/>
      <c r="DJ229" s="88"/>
      <c r="DK229" s="88"/>
      <c r="DL229" s="88"/>
      <c r="DM229" s="88"/>
      <c r="DN229" s="88"/>
      <c r="DO229" s="88"/>
      <c r="DP229" s="88"/>
      <c r="DQ229" s="88"/>
      <c r="DR229" s="88"/>
      <c r="DS229" s="88"/>
      <c r="DT229" s="88"/>
      <c r="DU229" s="88"/>
      <c r="DV229" s="88"/>
      <c r="DW229" s="88"/>
      <c r="DX229" s="88"/>
      <c r="DY229" s="88"/>
      <c r="DZ229" s="88"/>
      <c r="EA229" s="88"/>
      <c r="EB229" s="88"/>
      <c r="EC229" s="88"/>
      <c r="ED229" s="88"/>
    </row>
    <row r="230" spans="27:134">
      <c r="AA230" s="88"/>
      <c r="AB230" s="88"/>
      <c r="AC230" s="88"/>
      <c r="AD230" s="88"/>
      <c r="AE230" s="88"/>
      <c r="AF230" s="88"/>
      <c r="AG230" s="88"/>
      <c r="AH230" s="88"/>
      <c r="AI230" s="88"/>
      <c r="AJ230" s="88"/>
      <c r="AK230" s="88"/>
      <c r="AL230" s="88"/>
      <c r="AM230" s="88"/>
      <c r="AN230" s="88"/>
      <c r="AO230" s="88"/>
      <c r="AP230" s="88"/>
      <c r="AQ230" s="88"/>
      <c r="AR230" s="88"/>
      <c r="AS230" s="88"/>
      <c r="AT230" s="88"/>
      <c r="AU230" s="88"/>
      <c r="AV230" s="88"/>
      <c r="AW230" s="88"/>
      <c r="AX230" s="88"/>
      <c r="AY230" s="88"/>
      <c r="AZ230" s="88"/>
      <c r="BA230" s="88"/>
      <c r="BB230" s="88"/>
      <c r="BC230" s="88"/>
      <c r="BD230" s="88"/>
      <c r="BE230" s="88"/>
      <c r="BF230" s="88"/>
      <c r="BG230" s="88"/>
      <c r="BH230" s="88"/>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c r="CM230" s="88"/>
      <c r="CN230" s="88"/>
      <c r="CO230" s="88"/>
      <c r="CP230" s="88"/>
      <c r="CQ230" s="88"/>
      <c r="CR230" s="88"/>
      <c r="CS230" s="88"/>
      <c r="CT230" s="88"/>
      <c r="CU230" s="88"/>
      <c r="CV230" s="88"/>
      <c r="CW230" s="88"/>
      <c r="CX230" s="88"/>
      <c r="CY230" s="88"/>
      <c r="CZ230" s="88"/>
      <c r="DA230" s="88"/>
      <c r="DB230" s="88"/>
      <c r="DC230" s="88"/>
      <c r="DD230" s="88"/>
      <c r="DE230" s="88"/>
      <c r="DF230" s="88"/>
      <c r="DG230" s="88"/>
      <c r="DH230" s="88"/>
      <c r="DI230" s="88"/>
      <c r="DJ230" s="88"/>
      <c r="DK230" s="88"/>
      <c r="DL230" s="88"/>
      <c r="DM230" s="88"/>
      <c r="DN230" s="88"/>
      <c r="DO230" s="88"/>
      <c r="DP230" s="88"/>
      <c r="DQ230" s="88"/>
      <c r="DR230" s="88"/>
      <c r="DS230" s="88"/>
      <c r="DT230" s="88"/>
      <c r="DU230" s="88"/>
      <c r="DV230" s="88"/>
      <c r="DW230" s="88"/>
      <c r="DX230" s="88"/>
      <c r="DY230" s="88"/>
      <c r="DZ230" s="88"/>
      <c r="EA230" s="88"/>
      <c r="EB230" s="88"/>
      <c r="EC230" s="88"/>
      <c r="ED230" s="88"/>
    </row>
    <row r="231" spans="27:134">
      <c r="AA231" s="88"/>
      <c r="AB231" s="88"/>
      <c r="AC231" s="88"/>
      <c r="AD231" s="88"/>
      <c r="AE231" s="88"/>
      <c r="AF231" s="88"/>
      <c r="AG231" s="88"/>
      <c r="AH231" s="88"/>
      <c r="AI231" s="88"/>
      <c r="AJ231" s="88"/>
      <c r="AK231" s="88"/>
      <c r="AL231" s="88"/>
      <c r="AM231" s="88"/>
      <c r="AN231" s="88"/>
      <c r="AO231" s="88"/>
      <c r="AP231" s="88"/>
      <c r="AQ231" s="88"/>
      <c r="AR231" s="88"/>
      <c r="AS231" s="88"/>
      <c r="AT231" s="88"/>
      <c r="AU231" s="88"/>
      <c r="AV231" s="88"/>
      <c r="AW231" s="88"/>
      <c r="AX231" s="88"/>
      <c r="AY231" s="88"/>
      <c r="AZ231" s="88"/>
      <c r="BA231" s="88"/>
      <c r="BB231" s="88"/>
      <c r="BC231" s="88"/>
      <c r="BD231" s="88"/>
      <c r="BE231" s="88"/>
      <c r="BF231" s="88"/>
      <c r="BG231" s="88"/>
      <c r="BH231" s="88"/>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c r="CM231" s="88"/>
      <c r="CN231" s="88"/>
      <c r="CO231" s="88"/>
      <c r="CP231" s="88"/>
      <c r="CQ231" s="88"/>
      <c r="CR231" s="88"/>
      <c r="CS231" s="88"/>
      <c r="CT231" s="88"/>
      <c r="CU231" s="88"/>
      <c r="CV231" s="88"/>
      <c r="CW231" s="88"/>
      <c r="CX231" s="88"/>
      <c r="CY231" s="88"/>
      <c r="CZ231" s="88"/>
      <c r="DA231" s="88"/>
      <c r="DB231" s="88"/>
      <c r="DC231" s="88"/>
      <c r="DD231" s="88"/>
      <c r="DE231" s="88"/>
      <c r="DF231" s="88"/>
      <c r="DG231" s="88"/>
      <c r="DH231" s="88"/>
      <c r="DI231" s="88"/>
      <c r="DJ231" s="88"/>
      <c r="DK231" s="88"/>
      <c r="DL231" s="88"/>
      <c r="DM231" s="88"/>
      <c r="DN231" s="88"/>
      <c r="DO231" s="88"/>
      <c r="DP231" s="88"/>
      <c r="DQ231" s="88"/>
      <c r="DR231" s="88"/>
      <c r="DS231" s="88"/>
      <c r="DT231" s="88"/>
      <c r="DU231" s="88"/>
      <c r="DV231" s="88"/>
      <c r="DW231" s="88"/>
      <c r="DX231" s="88"/>
      <c r="DY231" s="88"/>
      <c r="DZ231" s="88"/>
      <c r="EA231" s="88"/>
      <c r="EB231" s="88"/>
      <c r="EC231" s="88"/>
      <c r="ED231" s="88"/>
    </row>
    <row r="232" spans="27:134">
      <c r="AA232" s="88"/>
      <c r="AB232" s="88"/>
      <c r="AC232" s="88"/>
      <c r="AD232" s="88"/>
      <c r="AE232" s="88"/>
      <c r="AF232" s="88"/>
      <c r="AG232" s="88"/>
      <c r="AH232" s="88"/>
      <c r="AI232" s="88"/>
      <c r="AJ232" s="88"/>
      <c r="AK232" s="88"/>
      <c r="AL232" s="88"/>
      <c r="AM232" s="88"/>
      <c r="AN232" s="88"/>
      <c r="AO232" s="88"/>
      <c r="AP232" s="88"/>
      <c r="AQ232" s="88"/>
      <c r="AR232" s="88"/>
      <c r="AS232" s="88"/>
      <c r="AT232" s="88"/>
      <c r="AU232" s="88"/>
      <c r="AV232" s="88"/>
      <c r="AW232" s="88"/>
      <c r="AX232" s="88"/>
      <c r="AY232" s="88"/>
      <c r="AZ232" s="88"/>
      <c r="BA232" s="88"/>
      <c r="BB232" s="88"/>
      <c r="BC232" s="88"/>
      <c r="BD232" s="88"/>
      <c r="BE232" s="88"/>
      <c r="BF232" s="88"/>
      <c r="BG232" s="88"/>
      <c r="BH232" s="88"/>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c r="CM232" s="88"/>
      <c r="CN232" s="88"/>
      <c r="CO232" s="88"/>
      <c r="CP232" s="88"/>
      <c r="CQ232" s="88"/>
      <c r="CR232" s="88"/>
      <c r="CS232" s="88"/>
      <c r="CT232" s="88"/>
      <c r="CU232" s="88"/>
      <c r="CV232" s="88"/>
      <c r="CW232" s="88"/>
      <c r="CX232" s="88"/>
      <c r="CY232" s="88"/>
      <c r="CZ232" s="88"/>
      <c r="DA232" s="88"/>
      <c r="DB232" s="88"/>
      <c r="DC232" s="88"/>
      <c r="DD232" s="88"/>
      <c r="DE232" s="88"/>
      <c r="DF232" s="88"/>
      <c r="DG232" s="88"/>
      <c r="DH232" s="88"/>
      <c r="DI232" s="88"/>
      <c r="DJ232" s="88"/>
      <c r="DK232" s="88"/>
      <c r="DL232" s="88"/>
      <c r="DM232" s="88"/>
      <c r="DN232" s="88"/>
      <c r="DO232" s="88"/>
      <c r="DP232" s="88"/>
      <c r="DQ232" s="88"/>
      <c r="DR232" s="88"/>
      <c r="DS232" s="88"/>
      <c r="DT232" s="88"/>
      <c r="DU232" s="88"/>
      <c r="DV232" s="88"/>
      <c r="DW232" s="88"/>
      <c r="DX232" s="88"/>
      <c r="DY232" s="88"/>
      <c r="DZ232" s="88"/>
      <c r="EA232" s="88"/>
      <c r="EB232" s="88"/>
      <c r="EC232" s="88"/>
      <c r="ED232" s="88"/>
    </row>
    <row r="233" spans="27:134">
      <c r="AA233" s="88"/>
      <c r="AB233" s="88"/>
      <c r="AC233" s="88"/>
      <c r="AD233" s="88"/>
      <c r="AE233" s="88"/>
      <c r="AF233" s="88"/>
      <c r="AG233" s="88"/>
      <c r="AH233" s="88"/>
      <c r="AI233" s="88"/>
      <c r="AJ233" s="88"/>
      <c r="AK233" s="88"/>
      <c r="AL233" s="88"/>
      <c r="AM233" s="88"/>
      <c r="AN233" s="88"/>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c r="DP233" s="88"/>
      <c r="DQ233" s="88"/>
      <c r="DR233" s="88"/>
      <c r="DS233" s="88"/>
      <c r="DT233" s="88"/>
      <c r="DU233" s="88"/>
      <c r="DV233" s="88"/>
      <c r="DW233" s="88"/>
      <c r="DX233" s="88"/>
      <c r="DY233" s="88"/>
      <c r="DZ233" s="88"/>
      <c r="EA233" s="88"/>
      <c r="EB233" s="88"/>
      <c r="EC233" s="88"/>
      <c r="ED233" s="88"/>
    </row>
    <row r="234" spans="27:134">
      <c r="AA234" s="88"/>
      <c r="AB234" s="88"/>
      <c r="AC234" s="88"/>
      <c r="AD234" s="88"/>
      <c r="AE234" s="88"/>
      <c r="AF234" s="88"/>
      <c r="AG234" s="88"/>
      <c r="AH234" s="88"/>
      <c r="AI234" s="88"/>
      <c r="AJ234" s="88"/>
      <c r="AK234" s="88"/>
      <c r="AL234" s="88"/>
      <c r="AM234" s="88"/>
      <c r="AN234" s="88"/>
      <c r="AO234" s="88"/>
      <c r="AP234" s="88"/>
      <c r="AQ234" s="88"/>
      <c r="AR234" s="88"/>
      <c r="AS234" s="88"/>
      <c r="AT234" s="88"/>
      <c r="AU234" s="88"/>
      <c r="AV234" s="88"/>
      <c r="AW234" s="88"/>
      <c r="AX234" s="88"/>
      <c r="AY234" s="88"/>
      <c r="AZ234" s="88"/>
      <c r="BA234" s="88"/>
      <c r="BB234" s="88"/>
      <c r="BC234" s="88"/>
      <c r="BD234" s="88"/>
      <c r="BE234" s="88"/>
      <c r="BF234" s="88"/>
      <c r="BG234" s="88"/>
      <c r="BH234" s="88"/>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c r="CM234" s="88"/>
      <c r="CN234" s="88"/>
      <c r="CO234" s="88"/>
      <c r="CP234" s="88"/>
      <c r="CQ234" s="88"/>
      <c r="CR234" s="88"/>
      <c r="CS234" s="88"/>
      <c r="CT234" s="88"/>
      <c r="CU234" s="88"/>
      <c r="CV234" s="88"/>
      <c r="CW234" s="88"/>
      <c r="CX234" s="88"/>
      <c r="CY234" s="88"/>
      <c r="CZ234" s="88"/>
      <c r="DA234" s="88"/>
      <c r="DB234" s="88"/>
      <c r="DC234" s="88"/>
      <c r="DD234" s="88"/>
      <c r="DE234" s="88"/>
      <c r="DF234" s="88"/>
      <c r="DG234" s="88"/>
      <c r="DH234" s="88"/>
      <c r="DI234" s="88"/>
      <c r="DJ234" s="88"/>
      <c r="DK234" s="88"/>
      <c r="DL234" s="88"/>
      <c r="DM234" s="88"/>
      <c r="DN234" s="88"/>
      <c r="DO234" s="88"/>
      <c r="DP234" s="88"/>
      <c r="DQ234" s="88"/>
      <c r="DR234" s="88"/>
      <c r="DS234" s="88"/>
      <c r="DT234" s="88"/>
      <c r="DU234" s="88"/>
      <c r="DV234" s="88"/>
      <c r="DW234" s="88"/>
      <c r="DX234" s="88"/>
      <c r="DY234" s="88"/>
      <c r="DZ234" s="88"/>
      <c r="EA234" s="88"/>
      <c r="EB234" s="88"/>
      <c r="EC234" s="88"/>
      <c r="ED234" s="88"/>
    </row>
    <row r="235" spans="27:134">
      <c r="AA235" s="88"/>
      <c r="AB235" s="88"/>
      <c r="AC235" s="88"/>
      <c r="AD235" s="88"/>
      <c r="AE235" s="88"/>
      <c r="AF235" s="88"/>
      <c r="AG235" s="88"/>
      <c r="AH235" s="88"/>
      <c r="AI235" s="88"/>
      <c r="AJ235" s="88"/>
      <c r="AK235" s="88"/>
      <c r="AL235" s="88"/>
      <c r="AM235" s="88"/>
      <c r="AN235" s="88"/>
      <c r="AO235" s="88"/>
      <c r="AP235" s="88"/>
      <c r="AQ235" s="88"/>
      <c r="AR235" s="88"/>
      <c r="AS235" s="88"/>
      <c r="AT235" s="88"/>
      <c r="AU235" s="88"/>
      <c r="AV235" s="88"/>
      <c r="AW235" s="88"/>
      <c r="AX235" s="88"/>
      <c r="AY235" s="88"/>
      <c r="AZ235" s="88"/>
      <c r="BA235" s="88"/>
      <c r="BB235" s="88"/>
      <c r="BC235" s="88"/>
      <c r="BD235" s="88"/>
      <c r="BE235" s="88"/>
      <c r="BF235" s="88"/>
      <c r="BG235" s="88"/>
      <c r="BH235" s="88"/>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c r="CM235" s="88"/>
      <c r="CN235" s="88"/>
      <c r="CO235" s="88"/>
      <c r="CP235" s="88"/>
      <c r="CQ235" s="88"/>
      <c r="CR235" s="88"/>
      <c r="CS235" s="88"/>
      <c r="CT235" s="88"/>
      <c r="CU235" s="88"/>
      <c r="CV235" s="88"/>
      <c r="CW235" s="88"/>
      <c r="CX235" s="88"/>
      <c r="CY235" s="88"/>
      <c r="CZ235" s="88"/>
      <c r="DA235" s="88"/>
      <c r="DB235" s="88"/>
      <c r="DC235" s="88"/>
      <c r="DD235" s="88"/>
      <c r="DE235" s="88"/>
      <c r="DF235" s="88"/>
      <c r="DG235" s="88"/>
      <c r="DH235" s="88"/>
      <c r="DI235" s="88"/>
      <c r="DJ235" s="88"/>
      <c r="DK235" s="88"/>
      <c r="DL235" s="88"/>
      <c r="DM235" s="88"/>
      <c r="DN235" s="88"/>
      <c r="DO235" s="88"/>
      <c r="DP235" s="88"/>
      <c r="DQ235" s="88"/>
      <c r="DR235" s="88"/>
      <c r="DS235" s="88"/>
      <c r="DT235" s="88"/>
      <c r="DU235" s="88"/>
      <c r="DV235" s="88"/>
      <c r="DW235" s="88"/>
      <c r="DX235" s="88"/>
      <c r="DY235" s="88"/>
      <c r="DZ235" s="88"/>
      <c r="EA235" s="88"/>
      <c r="EB235" s="88"/>
      <c r="EC235" s="88"/>
      <c r="ED235" s="88"/>
    </row>
    <row r="236" spans="27:134">
      <c r="AA236" s="88"/>
      <c r="AB236" s="88"/>
      <c r="AC236" s="88"/>
      <c r="AD236" s="88"/>
      <c r="AE236" s="88"/>
      <c r="AF236" s="88"/>
      <c r="AG236" s="88"/>
      <c r="AH236" s="88"/>
      <c r="AI236" s="88"/>
      <c r="AJ236" s="88"/>
      <c r="AK236" s="88"/>
      <c r="AL236" s="88"/>
      <c r="AM236" s="88"/>
      <c r="AN236" s="88"/>
      <c r="AO236" s="88"/>
      <c r="AP236" s="88"/>
      <c r="AQ236" s="88"/>
      <c r="AR236" s="88"/>
      <c r="AS236" s="88"/>
      <c r="AT236" s="88"/>
      <c r="AU236" s="88"/>
      <c r="AV236" s="88"/>
      <c r="AW236" s="88"/>
      <c r="AX236" s="88"/>
      <c r="AY236" s="88"/>
      <c r="AZ236" s="88"/>
      <c r="BA236" s="88"/>
      <c r="BB236" s="88"/>
      <c r="BC236" s="88"/>
      <c r="BD236" s="88"/>
      <c r="BE236" s="88"/>
      <c r="BF236" s="88"/>
      <c r="BG236" s="88"/>
      <c r="BH236" s="88"/>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c r="CM236" s="88"/>
      <c r="CN236" s="88"/>
      <c r="CO236" s="88"/>
      <c r="CP236" s="88"/>
      <c r="CQ236" s="88"/>
      <c r="CR236" s="88"/>
      <c r="CS236" s="88"/>
      <c r="CT236" s="88"/>
      <c r="CU236" s="88"/>
      <c r="CV236" s="88"/>
      <c r="CW236" s="88"/>
      <c r="CX236" s="88"/>
      <c r="CY236" s="88"/>
      <c r="CZ236" s="88"/>
      <c r="DA236" s="88"/>
      <c r="DB236" s="88"/>
      <c r="DC236" s="88"/>
      <c r="DD236" s="88"/>
      <c r="DE236" s="88"/>
      <c r="DF236" s="88"/>
      <c r="DG236" s="88"/>
      <c r="DH236" s="88"/>
      <c r="DI236" s="88"/>
      <c r="DJ236" s="88"/>
      <c r="DK236" s="88"/>
      <c r="DL236" s="88"/>
      <c r="DM236" s="88"/>
      <c r="DN236" s="88"/>
      <c r="DO236" s="88"/>
      <c r="DP236" s="88"/>
      <c r="DQ236" s="88"/>
      <c r="DR236" s="88"/>
      <c r="DS236" s="88"/>
      <c r="DT236" s="88"/>
      <c r="DU236" s="88"/>
      <c r="DV236" s="88"/>
      <c r="DW236" s="88"/>
      <c r="DX236" s="88"/>
      <c r="DY236" s="88"/>
      <c r="DZ236" s="88"/>
      <c r="EA236" s="88"/>
      <c r="EB236" s="88"/>
      <c r="EC236" s="88"/>
      <c r="ED236" s="88"/>
    </row>
    <row r="237" spans="27:134">
      <c r="AA237" s="88"/>
      <c r="AB237" s="88"/>
      <c r="AC237" s="88"/>
      <c r="AD237" s="88"/>
      <c r="AE237" s="88"/>
      <c r="AF237" s="88"/>
      <c r="AG237" s="88"/>
      <c r="AH237" s="88"/>
      <c r="AI237" s="88"/>
      <c r="AJ237" s="88"/>
      <c r="AK237" s="88"/>
      <c r="AL237" s="88"/>
      <c r="AM237" s="88"/>
      <c r="AN237" s="88"/>
      <c r="AO237" s="88"/>
      <c r="AP237" s="88"/>
      <c r="AQ237" s="88"/>
      <c r="AR237" s="88"/>
      <c r="AS237" s="88"/>
      <c r="AT237" s="88"/>
      <c r="AU237" s="88"/>
      <c r="AV237" s="88"/>
      <c r="AW237" s="88"/>
      <c r="AX237" s="88"/>
      <c r="AY237" s="88"/>
      <c r="AZ237" s="88"/>
      <c r="BA237" s="88"/>
      <c r="BB237" s="88"/>
      <c r="BC237" s="88"/>
      <c r="BD237" s="88"/>
      <c r="BE237" s="88"/>
      <c r="BF237" s="88"/>
      <c r="BG237" s="88"/>
      <c r="BH237" s="88"/>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c r="CM237" s="88"/>
      <c r="CN237" s="88"/>
      <c r="CO237" s="88"/>
      <c r="CP237" s="88"/>
      <c r="CQ237" s="88"/>
      <c r="CR237" s="88"/>
      <c r="CS237" s="88"/>
      <c r="CT237" s="88"/>
      <c r="CU237" s="88"/>
      <c r="CV237" s="88"/>
      <c r="CW237" s="88"/>
      <c r="CX237" s="88"/>
      <c r="CY237" s="88"/>
      <c r="CZ237" s="88"/>
      <c r="DA237" s="88"/>
      <c r="DB237" s="88"/>
      <c r="DC237" s="88"/>
      <c r="DD237" s="88"/>
      <c r="DE237" s="88"/>
      <c r="DF237" s="88"/>
      <c r="DG237" s="88"/>
      <c r="DH237" s="88"/>
      <c r="DI237" s="88"/>
      <c r="DJ237" s="88"/>
      <c r="DK237" s="88"/>
      <c r="DL237" s="88"/>
      <c r="DM237" s="88"/>
      <c r="DN237" s="88"/>
      <c r="DO237" s="88"/>
      <c r="DP237" s="88"/>
      <c r="DQ237" s="88"/>
      <c r="DR237" s="88"/>
      <c r="DS237" s="88"/>
      <c r="DT237" s="88"/>
      <c r="DU237" s="88"/>
      <c r="DV237" s="88"/>
      <c r="DW237" s="88"/>
      <c r="DX237" s="88"/>
      <c r="DY237" s="88"/>
      <c r="DZ237" s="88"/>
      <c r="EA237" s="88"/>
      <c r="EB237" s="88"/>
      <c r="EC237" s="88"/>
      <c r="ED237" s="88"/>
    </row>
    <row r="238" spans="27:134">
      <c r="AA238" s="88"/>
      <c r="AB238" s="88"/>
      <c r="AC238" s="88"/>
      <c r="AD238" s="88"/>
      <c r="AE238" s="88"/>
      <c r="AF238" s="88"/>
      <c r="AG238" s="88"/>
      <c r="AH238" s="88"/>
      <c r="AI238" s="88"/>
      <c r="AJ238" s="88"/>
      <c r="AK238" s="88"/>
      <c r="AL238" s="88"/>
      <c r="AM238" s="88"/>
      <c r="AN238" s="88"/>
      <c r="AO238" s="88"/>
      <c r="AP238" s="88"/>
      <c r="AQ238" s="88"/>
      <c r="AR238" s="88"/>
      <c r="AS238" s="88"/>
      <c r="AT238" s="88"/>
      <c r="AU238" s="88"/>
      <c r="AV238" s="88"/>
      <c r="AW238" s="88"/>
      <c r="AX238" s="88"/>
      <c r="AY238" s="88"/>
      <c r="AZ238" s="88"/>
      <c r="BA238" s="88"/>
      <c r="BB238" s="88"/>
      <c r="BC238" s="88"/>
      <c r="BD238" s="88"/>
      <c r="BE238" s="88"/>
      <c r="BF238" s="88"/>
      <c r="BG238" s="88"/>
      <c r="BH238" s="88"/>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c r="CM238" s="88"/>
      <c r="CN238" s="88"/>
      <c r="CO238" s="88"/>
      <c r="CP238" s="88"/>
      <c r="CQ238" s="88"/>
      <c r="CR238" s="88"/>
      <c r="CS238" s="88"/>
      <c r="CT238" s="88"/>
      <c r="CU238" s="88"/>
      <c r="CV238" s="88"/>
      <c r="CW238" s="88"/>
      <c r="CX238" s="88"/>
      <c r="CY238" s="88"/>
      <c r="CZ238" s="88"/>
      <c r="DA238" s="88"/>
      <c r="DB238" s="88"/>
      <c r="DC238" s="88"/>
      <c r="DD238" s="88"/>
      <c r="DE238" s="88"/>
      <c r="DF238" s="88"/>
      <c r="DG238" s="88"/>
      <c r="DH238" s="88"/>
      <c r="DI238" s="88"/>
      <c r="DJ238" s="88"/>
      <c r="DK238" s="88"/>
      <c r="DL238" s="88"/>
      <c r="DM238" s="88"/>
      <c r="DN238" s="88"/>
      <c r="DO238" s="88"/>
      <c r="DP238" s="88"/>
      <c r="DQ238" s="88"/>
      <c r="DR238" s="88"/>
      <c r="DS238" s="88"/>
      <c r="DT238" s="88"/>
      <c r="DU238" s="88"/>
      <c r="DV238" s="88"/>
      <c r="DW238" s="88"/>
      <c r="DX238" s="88"/>
      <c r="DY238" s="88"/>
      <c r="DZ238" s="88"/>
      <c r="EA238" s="88"/>
      <c r="EB238" s="88"/>
      <c r="EC238" s="88"/>
      <c r="ED238" s="88"/>
    </row>
    <row r="239" spans="27:134">
      <c r="AA239" s="88"/>
      <c r="AB239" s="88"/>
      <c r="AC239" s="88"/>
      <c r="AD239" s="88"/>
      <c r="AE239" s="88"/>
      <c r="AF239" s="88"/>
      <c r="AG239" s="88"/>
      <c r="AH239" s="88"/>
      <c r="AI239" s="88"/>
      <c r="AJ239" s="88"/>
      <c r="AK239" s="88"/>
      <c r="AL239" s="88"/>
      <c r="AM239" s="88"/>
      <c r="AN239" s="88"/>
      <c r="AO239" s="88"/>
      <c r="AP239" s="88"/>
      <c r="AQ239" s="88"/>
      <c r="AR239" s="88"/>
      <c r="AS239" s="88"/>
      <c r="AT239" s="88"/>
      <c r="AU239" s="88"/>
      <c r="AV239" s="88"/>
      <c r="AW239" s="88"/>
      <c r="AX239" s="88"/>
      <c r="AY239" s="88"/>
      <c r="AZ239" s="88"/>
      <c r="BA239" s="88"/>
      <c r="BB239" s="88"/>
      <c r="BC239" s="88"/>
      <c r="BD239" s="88"/>
      <c r="BE239" s="88"/>
      <c r="BF239" s="88"/>
      <c r="BG239" s="88"/>
      <c r="BH239" s="88"/>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c r="CM239" s="88"/>
      <c r="CN239" s="88"/>
      <c r="CO239" s="88"/>
      <c r="CP239" s="88"/>
      <c r="CQ239" s="88"/>
      <c r="CR239" s="88"/>
      <c r="CS239" s="88"/>
      <c r="CT239" s="88"/>
      <c r="CU239" s="88"/>
      <c r="CV239" s="88"/>
      <c r="CW239" s="88"/>
      <c r="CX239" s="88"/>
      <c r="CY239" s="88"/>
      <c r="CZ239" s="88"/>
      <c r="DA239" s="88"/>
      <c r="DB239" s="88"/>
      <c r="DC239" s="88"/>
      <c r="DD239" s="88"/>
      <c r="DE239" s="88"/>
      <c r="DF239" s="88"/>
      <c r="DG239" s="88"/>
      <c r="DH239" s="88"/>
      <c r="DI239" s="88"/>
      <c r="DJ239" s="88"/>
      <c r="DK239" s="88"/>
      <c r="DL239" s="88"/>
      <c r="DM239" s="88"/>
      <c r="DN239" s="88"/>
      <c r="DO239" s="88"/>
      <c r="DP239" s="88"/>
      <c r="DQ239" s="88"/>
      <c r="DR239" s="88"/>
      <c r="DS239" s="88"/>
      <c r="DT239" s="88"/>
      <c r="DU239" s="88"/>
      <c r="DV239" s="88"/>
      <c r="DW239" s="88"/>
      <c r="DX239" s="88"/>
      <c r="DY239" s="88"/>
      <c r="DZ239" s="88"/>
      <c r="EA239" s="88"/>
      <c r="EB239" s="88"/>
      <c r="EC239" s="88"/>
      <c r="ED239" s="88"/>
    </row>
    <row r="240" spans="27:134">
      <c r="AA240" s="88"/>
      <c r="AB240" s="88"/>
      <c r="AC240" s="88"/>
      <c r="AD240" s="88"/>
      <c r="AE240" s="88"/>
      <c r="AF240" s="88"/>
      <c r="AG240" s="88"/>
      <c r="AH240" s="88"/>
      <c r="AI240" s="88"/>
      <c r="AJ240" s="88"/>
      <c r="AK240" s="88"/>
      <c r="AL240" s="88"/>
      <c r="AM240" s="88"/>
      <c r="AN240" s="88"/>
      <c r="AO240" s="88"/>
      <c r="AP240" s="88"/>
      <c r="AQ240" s="88"/>
      <c r="AR240" s="88"/>
      <c r="AS240" s="88"/>
      <c r="AT240" s="88"/>
      <c r="AU240" s="88"/>
      <c r="AV240" s="88"/>
      <c r="AW240" s="88"/>
      <c r="AX240" s="88"/>
      <c r="AY240" s="88"/>
      <c r="AZ240" s="88"/>
      <c r="BA240" s="88"/>
      <c r="BB240" s="88"/>
      <c r="BC240" s="88"/>
      <c r="BD240" s="88"/>
      <c r="BE240" s="88"/>
      <c r="BF240" s="88"/>
      <c r="BG240" s="88"/>
      <c r="BH240" s="88"/>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c r="CM240" s="88"/>
      <c r="CN240" s="88"/>
      <c r="CO240" s="88"/>
      <c r="CP240" s="88"/>
      <c r="CQ240" s="88"/>
      <c r="CR240" s="88"/>
      <c r="CS240" s="88"/>
      <c r="CT240" s="88"/>
      <c r="CU240" s="88"/>
      <c r="CV240" s="88"/>
      <c r="CW240" s="88"/>
      <c r="CX240" s="88"/>
      <c r="CY240" s="88"/>
      <c r="CZ240" s="88"/>
      <c r="DA240" s="88"/>
      <c r="DB240" s="88"/>
      <c r="DC240" s="88"/>
      <c r="DD240" s="88"/>
      <c r="DE240" s="88"/>
      <c r="DF240" s="88"/>
      <c r="DG240" s="88"/>
      <c r="DH240" s="88"/>
      <c r="DI240" s="88"/>
      <c r="DJ240" s="88"/>
      <c r="DK240" s="88"/>
      <c r="DL240" s="88"/>
      <c r="DM240" s="88"/>
      <c r="DN240" s="88"/>
      <c r="DO240" s="88"/>
      <c r="DP240" s="88"/>
      <c r="DQ240" s="88"/>
      <c r="DR240" s="88"/>
      <c r="DS240" s="88"/>
      <c r="DT240" s="88"/>
      <c r="DU240" s="88"/>
      <c r="DV240" s="88"/>
      <c r="DW240" s="88"/>
      <c r="DX240" s="88"/>
      <c r="DY240" s="88"/>
      <c r="DZ240" s="88"/>
      <c r="EA240" s="88"/>
      <c r="EB240" s="88"/>
      <c r="EC240" s="88"/>
      <c r="ED240" s="88"/>
    </row>
    <row r="241" spans="27:134">
      <c r="AA241" s="88"/>
      <c r="AB241" s="88"/>
      <c r="AC241" s="88"/>
      <c r="AD241" s="88"/>
      <c r="AE241" s="88"/>
      <c r="AF241" s="88"/>
      <c r="AG241" s="88"/>
      <c r="AH241" s="88"/>
      <c r="AI241" s="88"/>
      <c r="AJ241" s="88"/>
      <c r="AK241" s="88"/>
      <c r="AL241" s="88"/>
      <c r="AM241" s="88"/>
      <c r="AN241" s="88"/>
      <c r="AO241" s="88"/>
      <c r="AP241" s="88"/>
      <c r="AQ241" s="88"/>
      <c r="AR241" s="88"/>
      <c r="AS241" s="88"/>
      <c r="AT241" s="88"/>
      <c r="AU241" s="88"/>
      <c r="AV241" s="88"/>
      <c r="AW241" s="88"/>
      <c r="AX241" s="88"/>
      <c r="AY241" s="88"/>
      <c r="AZ241" s="88"/>
      <c r="BA241" s="88"/>
      <c r="BB241" s="88"/>
      <c r="BC241" s="88"/>
      <c r="BD241" s="88"/>
      <c r="BE241" s="88"/>
      <c r="BF241" s="88"/>
      <c r="BG241" s="88"/>
      <c r="BH241" s="88"/>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c r="CM241" s="88"/>
      <c r="CN241" s="88"/>
      <c r="CO241" s="88"/>
      <c r="CP241" s="88"/>
      <c r="CQ241" s="88"/>
      <c r="CR241" s="88"/>
      <c r="CS241" s="88"/>
      <c r="CT241" s="88"/>
      <c r="CU241" s="88"/>
      <c r="CV241" s="88"/>
      <c r="CW241" s="88"/>
      <c r="CX241" s="88"/>
      <c r="CY241" s="88"/>
      <c r="CZ241" s="88"/>
      <c r="DA241" s="88"/>
      <c r="DB241" s="88"/>
      <c r="DC241" s="88"/>
      <c r="DD241" s="88"/>
      <c r="DE241" s="88"/>
      <c r="DF241" s="88"/>
      <c r="DG241" s="88"/>
      <c r="DH241" s="88"/>
      <c r="DI241" s="88"/>
      <c r="DJ241" s="88"/>
      <c r="DK241" s="88"/>
      <c r="DL241" s="88"/>
      <c r="DM241" s="88"/>
      <c r="DN241" s="88"/>
      <c r="DO241" s="88"/>
      <c r="DP241" s="88"/>
      <c r="DQ241" s="88"/>
      <c r="DR241" s="88"/>
      <c r="DS241" s="88"/>
      <c r="DT241" s="88"/>
      <c r="DU241" s="88"/>
      <c r="DV241" s="88"/>
      <c r="DW241" s="88"/>
      <c r="DX241" s="88"/>
      <c r="DY241" s="88"/>
      <c r="DZ241" s="88"/>
      <c r="EA241" s="88"/>
      <c r="EB241" s="88"/>
      <c r="EC241" s="88"/>
      <c r="ED241" s="88"/>
    </row>
    <row r="242" spans="27:134">
      <c r="AA242" s="88"/>
      <c r="AB242" s="88"/>
      <c r="AC242" s="88"/>
      <c r="AD242" s="88"/>
      <c r="AE242" s="88"/>
      <c r="AF242" s="88"/>
      <c r="AG242" s="88"/>
      <c r="AH242" s="88"/>
      <c r="AI242" s="88"/>
      <c r="AJ242" s="88"/>
      <c r="AK242" s="88"/>
      <c r="AL242" s="88"/>
      <c r="AM242" s="88"/>
      <c r="AN242" s="88"/>
      <c r="AO242" s="88"/>
      <c r="AP242" s="88"/>
      <c r="AQ242" s="88"/>
      <c r="AR242" s="88"/>
      <c r="AS242" s="88"/>
      <c r="AT242" s="88"/>
      <c r="AU242" s="88"/>
      <c r="AV242" s="88"/>
      <c r="AW242" s="88"/>
      <c r="AX242" s="88"/>
      <c r="AY242" s="88"/>
      <c r="AZ242" s="88"/>
      <c r="BA242" s="88"/>
      <c r="BB242" s="88"/>
      <c r="BC242" s="88"/>
      <c r="BD242" s="88"/>
      <c r="BE242" s="88"/>
      <c r="BF242" s="88"/>
      <c r="BG242" s="88"/>
      <c r="BH242" s="88"/>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c r="CM242" s="88"/>
      <c r="CN242" s="88"/>
      <c r="CO242" s="88"/>
      <c r="CP242" s="88"/>
      <c r="CQ242" s="88"/>
      <c r="CR242" s="88"/>
      <c r="CS242" s="88"/>
      <c r="CT242" s="88"/>
      <c r="CU242" s="88"/>
      <c r="CV242" s="88"/>
      <c r="CW242" s="88"/>
      <c r="CX242" s="88"/>
      <c r="CY242" s="88"/>
      <c r="CZ242" s="88"/>
      <c r="DA242" s="88"/>
      <c r="DB242" s="88"/>
      <c r="DC242" s="88"/>
      <c r="DD242" s="88"/>
      <c r="DE242" s="88"/>
      <c r="DF242" s="88"/>
      <c r="DG242" s="88"/>
      <c r="DH242" s="88"/>
      <c r="DI242" s="88"/>
      <c r="DJ242" s="88"/>
      <c r="DK242" s="88"/>
      <c r="DL242" s="88"/>
      <c r="DM242" s="88"/>
      <c r="DN242" s="88"/>
      <c r="DO242" s="88"/>
      <c r="DP242" s="88"/>
      <c r="DQ242" s="88"/>
      <c r="DR242" s="88"/>
      <c r="DS242" s="88"/>
      <c r="DT242" s="88"/>
      <c r="DU242" s="88"/>
      <c r="DV242" s="88"/>
      <c r="DW242" s="88"/>
      <c r="DX242" s="88"/>
      <c r="DY242" s="88"/>
      <c r="DZ242" s="88"/>
      <c r="EA242" s="88"/>
      <c r="EB242" s="88"/>
      <c r="EC242" s="88"/>
      <c r="ED242" s="88"/>
    </row>
    <row r="243" spans="27:134">
      <c r="AA243" s="88"/>
      <c r="AB243" s="88"/>
      <c r="AC243" s="88"/>
      <c r="AD243" s="88"/>
      <c r="AE243" s="88"/>
      <c r="AF243" s="88"/>
      <c r="AG243" s="88"/>
      <c r="AH243" s="88"/>
      <c r="AI243" s="88"/>
      <c r="AJ243" s="88"/>
      <c r="AK243" s="88"/>
      <c r="AL243" s="88"/>
      <c r="AM243" s="88"/>
      <c r="AN243" s="88"/>
      <c r="AO243" s="88"/>
      <c r="AP243" s="88"/>
      <c r="AQ243" s="88"/>
      <c r="AR243" s="88"/>
      <c r="AS243" s="88"/>
      <c r="AT243" s="88"/>
      <c r="AU243" s="88"/>
      <c r="AV243" s="88"/>
      <c r="AW243" s="88"/>
      <c r="AX243" s="88"/>
      <c r="AY243" s="88"/>
      <c r="AZ243" s="88"/>
      <c r="BA243" s="88"/>
      <c r="BB243" s="88"/>
      <c r="BC243" s="88"/>
      <c r="BD243" s="88"/>
      <c r="BE243" s="88"/>
      <c r="BF243" s="88"/>
      <c r="BG243" s="88"/>
      <c r="BH243" s="88"/>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c r="CM243" s="88"/>
      <c r="CN243" s="88"/>
      <c r="CO243" s="88"/>
      <c r="CP243" s="88"/>
      <c r="CQ243" s="88"/>
      <c r="CR243" s="88"/>
      <c r="CS243" s="88"/>
      <c r="CT243" s="88"/>
      <c r="CU243" s="88"/>
      <c r="CV243" s="88"/>
      <c r="CW243" s="88"/>
      <c r="CX243" s="88"/>
      <c r="CY243" s="88"/>
      <c r="CZ243" s="88"/>
      <c r="DA243" s="88"/>
      <c r="DB243" s="88"/>
      <c r="DC243" s="88"/>
      <c r="DD243" s="88"/>
      <c r="DE243" s="88"/>
      <c r="DF243" s="88"/>
      <c r="DG243" s="88"/>
      <c r="DH243" s="88"/>
      <c r="DI243" s="88"/>
      <c r="DJ243" s="88"/>
      <c r="DK243" s="88"/>
      <c r="DL243" s="88"/>
      <c r="DM243" s="88"/>
      <c r="DN243" s="88"/>
      <c r="DO243" s="88"/>
      <c r="DP243" s="88"/>
      <c r="DQ243" s="88"/>
      <c r="DR243" s="88"/>
      <c r="DS243" s="88"/>
      <c r="DT243" s="88"/>
      <c r="DU243" s="88"/>
      <c r="DV243" s="88"/>
      <c r="DW243" s="88"/>
      <c r="DX243" s="88"/>
      <c r="DY243" s="88"/>
      <c r="DZ243" s="88"/>
      <c r="EA243" s="88"/>
      <c r="EB243" s="88"/>
      <c r="EC243" s="88"/>
      <c r="ED243" s="88"/>
    </row>
    <row r="244" spans="27:134">
      <c r="AA244" s="88"/>
      <c r="AB244" s="88"/>
      <c r="AC244" s="88"/>
      <c r="AD244" s="88"/>
      <c r="AE244" s="88"/>
      <c r="AF244" s="88"/>
      <c r="AG244" s="88"/>
      <c r="AH244" s="88"/>
      <c r="AI244" s="88"/>
      <c r="AJ244" s="88"/>
      <c r="AK244" s="88"/>
      <c r="AL244" s="88"/>
      <c r="AM244" s="88"/>
      <c r="AN244" s="88"/>
      <c r="AO244" s="88"/>
      <c r="AP244" s="88"/>
      <c r="AQ244" s="88"/>
      <c r="AR244" s="88"/>
      <c r="AS244" s="88"/>
      <c r="AT244" s="88"/>
      <c r="AU244" s="88"/>
      <c r="AV244" s="88"/>
      <c r="AW244" s="88"/>
      <c r="AX244" s="88"/>
      <c r="AY244" s="88"/>
      <c r="AZ244" s="88"/>
      <c r="BA244" s="88"/>
      <c r="BB244" s="88"/>
      <c r="BC244" s="88"/>
      <c r="BD244" s="88"/>
      <c r="BE244" s="88"/>
      <c r="BF244" s="88"/>
      <c r="BG244" s="88"/>
      <c r="BH244" s="88"/>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c r="CM244" s="88"/>
      <c r="CN244" s="88"/>
      <c r="CO244" s="88"/>
      <c r="CP244" s="88"/>
      <c r="CQ244" s="88"/>
      <c r="CR244" s="88"/>
      <c r="CS244" s="88"/>
      <c r="CT244" s="88"/>
      <c r="CU244" s="88"/>
      <c r="CV244" s="88"/>
      <c r="CW244" s="88"/>
      <c r="CX244" s="88"/>
      <c r="CY244" s="88"/>
      <c r="CZ244" s="88"/>
      <c r="DA244" s="88"/>
      <c r="DB244" s="88"/>
      <c r="DC244" s="88"/>
      <c r="DD244" s="88"/>
      <c r="DE244" s="88"/>
      <c r="DF244" s="88"/>
      <c r="DG244" s="88"/>
      <c r="DH244" s="88"/>
      <c r="DI244" s="88"/>
      <c r="DJ244" s="88"/>
      <c r="DK244" s="88"/>
      <c r="DL244" s="88"/>
      <c r="DM244" s="88"/>
      <c r="DN244" s="88"/>
      <c r="DO244" s="88"/>
      <c r="DP244" s="88"/>
      <c r="DQ244" s="88"/>
      <c r="DR244" s="88"/>
      <c r="DS244" s="88"/>
      <c r="DT244" s="88"/>
      <c r="DU244" s="88"/>
      <c r="DV244" s="88"/>
      <c r="DW244" s="88"/>
      <c r="DX244" s="88"/>
      <c r="DY244" s="88"/>
      <c r="DZ244" s="88"/>
      <c r="EA244" s="88"/>
      <c r="EB244" s="88"/>
      <c r="EC244" s="88"/>
      <c r="ED244" s="88"/>
    </row>
    <row r="245" spans="27:134">
      <c r="AA245" s="88"/>
      <c r="AB245" s="88"/>
      <c r="AC245" s="88"/>
      <c r="AD245" s="88"/>
      <c r="AE245" s="88"/>
      <c r="AF245" s="88"/>
      <c r="AG245" s="88"/>
      <c r="AH245" s="88"/>
      <c r="AI245" s="88"/>
      <c r="AJ245" s="88"/>
      <c r="AK245" s="88"/>
      <c r="AL245" s="88"/>
      <c r="AM245" s="88"/>
      <c r="AN245" s="88"/>
      <c r="AO245" s="88"/>
      <c r="AP245" s="88"/>
      <c r="AQ245" s="88"/>
      <c r="AR245" s="88"/>
      <c r="AS245" s="88"/>
      <c r="AT245" s="88"/>
      <c r="AU245" s="88"/>
      <c r="AV245" s="88"/>
      <c r="AW245" s="88"/>
      <c r="AX245" s="88"/>
      <c r="AY245" s="88"/>
      <c r="AZ245" s="88"/>
      <c r="BA245" s="88"/>
      <c r="BB245" s="88"/>
      <c r="BC245" s="88"/>
      <c r="BD245" s="88"/>
      <c r="BE245" s="88"/>
      <c r="BF245" s="88"/>
      <c r="BG245" s="88"/>
      <c r="BH245" s="88"/>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c r="CM245" s="88"/>
      <c r="CN245" s="88"/>
      <c r="CO245" s="88"/>
      <c r="CP245" s="88"/>
      <c r="CQ245" s="88"/>
      <c r="CR245" s="88"/>
      <c r="CS245" s="88"/>
      <c r="CT245" s="88"/>
      <c r="CU245" s="88"/>
      <c r="CV245" s="88"/>
      <c r="CW245" s="88"/>
      <c r="CX245" s="88"/>
      <c r="CY245" s="88"/>
      <c r="CZ245" s="88"/>
      <c r="DA245" s="88"/>
      <c r="DB245" s="88"/>
      <c r="DC245" s="88"/>
      <c r="DD245" s="88"/>
      <c r="DE245" s="88"/>
      <c r="DF245" s="88"/>
      <c r="DG245" s="88"/>
      <c r="DH245" s="88"/>
      <c r="DI245" s="88"/>
      <c r="DJ245" s="88"/>
      <c r="DK245" s="88"/>
      <c r="DL245" s="88"/>
      <c r="DM245" s="88"/>
      <c r="DN245" s="88"/>
      <c r="DO245" s="88"/>
      <c r="DP245" s="88"/>
      <c r="DQ245" s="88"/>
      <c r="DR245" s="88"/>
      <c r="DS245" s="88"/>
      <c r="DT245" s="88"/>
      <c r="DU245" s="88"/>
      <c r="DV245" s="88"/>
      <c r="DW245" s="88"/>
      <c r="DX245" s="88"/>
      <c r="DY245" s="88"/>
      <c r="DZ245" s="88"/>
      <c r="EA245" s="88"/>
      <c r="EB245" s="88"/>
      <c r="EC245" s="88"/>
      <c r="ED245" s="88"/>
    </row>
    <row r="246" spans="27:134">
      <c r="AA246" s="88"/>
      <c r="AB246" s="88"/>
      <c r="AC246" s="88"/>
      <c r="AD246" s="88"/>
      <c r="AE246" s="88"/>
      <c r="AF246" s="88"/>
      <c r="AG246" s="88"/>
      <c r="AH246" s="88"/>
      <c r="AI246" s="88"/>
      <c r="AJ246" s="88"/>
      <c r="AK246" s="88"/>
      <c r="AL246" s="88"/>
      <c r="AM246" s="88"/>
      <c r="AN246" s="88"/>
      <c r="AO246" s="88"/>
      <c r="AP246" s="88"/>
      <c r="AQ246" s="88"/>
      <c r="AR246" s="88"/>
      <c r="AS246" s="88"/>
      <c r="AT246" s="88"/>
      <c r="AU246" s="88"/>
      <c r="AV246" s="88"/>
      <c r="AW246" s="88"/>
      <c r="AX246" s="88"/>
      <c r="AY246" s="88"/>
      <c r="AZ246" s="88"/>
      <c r="BA246" s="88"/>
      <c r="BB246" s="88"/>
      <c r="BC246" s="88"/>
      <c r="BD246" s="88"/>
      <c r="BE246" s="88"/>
      <c r="BF246" s="88"/>
      <c r="BG246" s="88"/>
      <c r="BH246" s="88"/>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c r="CM246" s="88"/>
      <c r="CN246" s="88"/>
      <c r="CO246" s="88"/>
      <c r="CP246" s="88"/>
      <c r="CQ246" s="88"/>
      <c r="CR246" s="88"/>
      <c r="CS246" s="88"/>
      <c r="CT246" s="88"/>
      <c r="CU246" s="88"/>
      <c r="CV246" s="88"/>
      <c r="CW246" s="88"/>
      <c r="CX246" s="88"/>
      <c r="CY246" s="88"/>
      <c r="CZ246" s="88"/>
      <c r="DA246" s="88"/>
      <c r="DB246" s="88"/>
      <c r="DC246" s="88"/>
      <c r="DD246" s="88"/>
      <c r="DE246" s="88"/>
      <c r="DF246" s="88"/>
      <c r="DG246" s="88"/>
      <c r="DH246" s="88"/>
      <c r="DI246" s="88"/>
      <c r="DJ246" s="88"/>
      <c r="DK246" s="88"/>
      <c r="DL246" s="88"/>
      <c r="DM246" s="88"/>
      <c r="DN246" s="88"/>
      <c r="DO246" s="88"/>
      <c r="DP246" s="88"/>
      <c r="DQ246" s="88"/>
      <c r="DR246" s="88"/>
      <c r="DS246" s="88"/>
      <c r="DT246" s="88"/>
      <c r="DU246" s="88"/>
      <c r="DV246" s="88"/>
      <c r="DW246" s="88"/>
      <c r="DX246" s="88"/>
      <c r="DY246" s="88"/>
      <c r="DZ246" s="88"/>
      <c r="EA246" s="88"/>
      <c r="EB246" s="88"/>
      <c r="EC246" s="88"/>
      <c r="ED246" s="88"/>
    </row>
    <row r="247" spans="27:134">
      <c r="AA247" s="88"/>
      <c r="AB247" s="88"/>
      <c r="AC247" s="88"/>
      <c r="AD247" s="88"/>
      <c r="AE247" s="88"/>
      <c r="AF247" s="88"/>
      <c r="AG247" s="88"/>
      <c r="AH247" s="88"/>
      <c r="AI247" s="88"/>
      <c r="AJ247" s="88"/>
      <c r="AK247" s="88"/>
      <c r="AL247" s="88"/>
      <c r="AM247" s="88"/>
      <c r="AN247" s="88"/>
      <c r="AO247" s="88"/>
      <c r="AP247" s="88"/>
      <c r="AQ247" s="88"/>
      <c r="AR247" s="88"/>
      <c r="AS247" s="88"/>
      <c r="AT247" s="88"/>
      <c r="AU247" s="88"/>
      <c r="AV247" s="88"/>
      <c r="AW247" s="88"/>
      <c r="AX247" s="88"/>
      <c r="AY247" s="88"/>
      <c r="AZ247" s="88"/>
      <c r="BA247" s="88"/>
      <c r="BB247" s="88"/>
      <c r="BC247" s="88"/>
      <c r="BD247" s="88"/>
      <c r="BE247" s="88"/>
      <c r="BF247" s="88"/>
      <c r="BG247" s="88"/>
      <c r="BH247" s="88"/>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c r="CM247" s="88"/>
      <c r="CN247" s="88"/>
      <c r="CO247" s="88"/>
      <c r="CP247" s="88"/>
      <c r="CQ247" s="88"/>
      <c r="CR247" s="88"/>
      <c r="CS247" s="88"/>
      <c r="CT247" s="88"/>
      <c r="CU247" s="88"/>
      <c r="CV247" s="88"/>
      <c r="CW247" s="88"/>
      <c r="CX247" s="88"/>
      <c r="CY247" s="88"/>
      <c r="CZ247" s="88"/>
      <c r="DA247" s="88"/>
      <c r="DB247" s="88"/>
      <c r="DC247" s="88"/>
      <c r="DD247" s="88"/>
      <c r="DE247" s="88"/>
      <c r="DF247" s="88"/>
      <c r="DG247" s="88"/>
      <c r="DH247" s="88"/>
      <c r="DI247" s="88"/>
      <c r="DJ247" s="88"/>
      <c r="DK247" s="88"/>
      <c r="DL247" s="88"/>
      <c r="DM247" s="88"/>
      <c r="DN247" s="88"/>
      <c r="DO247" s="88"/>
      <c r="DP247" s="88"/>
      <c r="DQ247" s="88"/>
      <c r="DR247" s="88"/>
      <c r="DS247" s="88"/>
      <c r="DT247" s="88"/>
      <c r="DU247" s="88"/>
      <c r="DV247" s="88"/>
      <c r="DW247" s="88"/>
      <c r="DX247" s="88"/>
      <c r="DY247" s="88"/>
      <c r="DZ247" s="88"/>
      <c r="EA247" s="88"/>
      <c r="EB247" s="88"/>
      <c r="EC247" s="88"/>
      <c r="ED247" s="88"/>
    </row>
    <row r="248" spans="27:134">
      <c r="AA248" s="88"/>
      <c r="AB248" s="88"/>
      <c r="AC248" s="88"/>
      <c r="AD248" s="88"/>
      <c r="AE248" s="88"/>
      <c r="AF248" s="88"/>
      <c r="AG248" s="88"/>
      <c r="AH248" s="88"/>
      <c r="AI248" s="88"/>
      <c r="AJ248" s="88"/>
      <c r="AK248" s="88"/>
      <c r="AL248" s="88"/>
      <c r="AM248" s="88"/>
      <c r="AN248" s="88"/>
      <c r="AO248" s="88"/>
      <c r="AP248" s="88"/>
      <c r="AQ248" s="88"/>
      <c r="AR248" s="88"/>
      <c r="AS248" s="88"/>
      <c r="AT248" s="88"/>
      <c r="AU248" s="88"/>
      <c r="AV248" s="88"/>
      <c r="AW248" s="88"/>
      <c r="AX248" s="88"/>
      <c r="AY248" s="88"/>
      <c r="AZ248" s="88"/>
      <c r="BA248" s="88"/>
      <c r="BB248" s="88"/>
      <c r="BC248" s="88"/>
      <c r="BD248" s="88"/>
      <c r="BE248" s="88"/>
      <c r="BF248" s="88"/>
      <c r="BG248" s="88"/>
      <c r="BH248" s="88"/>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c r="CM248" s="88"/>
      <c r="CN248" s="88"/>
      <c r="CO248" s="88"/>
      <c r="CP248" s="88"/>
      <c r="CQ248" s="88"/>
      <c r="CR248" s="88"/>
      <c r="CS248" s="88"/>
      <c r="CT248" s="88"/>
      <c r="CU248" s="88"/>
      <c r="CV248" s="88"/>
      <c r="CW248" s="88"/>
      <c r="CX248" s="88"/>
      <c r="CY248" s="88"/>
      <c r="CZ248" s="88"/>
      <c r="DA248" s="88"/>
      <c r="DB248" s="88"/>
      <c r="DC248" s="88"/>
      <c r="DD248" s="88"/>
      <c r="DE248" s="88"/>
      <c r="DF248" s="88"/>
      <c r="DG248" s="88"/>
      <c r="DH248" s="88"/>
      <c r="DI248" s="88"/>
      <c r="DJ248" s="88"/>
      <c r="DK248" s="88"/>
      <c r="DL248" s="88"/>
      <c r="DM248" s="88"/>
      <c r="DN248" s="88"/>
      <c r="DO248" s="88"/>
      <c r="DP248" s="88"/>
      <c r="DQ248" s="88"/>
      <c r="DR248" s="88"/>
      <c r="DS248" s="88"/>
      <c r="DT248" s="88"/>
      <c r="DU248" s="88"/>
      <c r="DV248" s="88"/>
      <c r="DW248" s="88"/>
      <c r="DX248" s="88"/>
      <c r="DY248" s="88"/>
      <c r="DZ248" s="88"/>
      <c r="EA248" s="88"/>
      <c r="EB248" s="88"/>
      <c r="EC248" s="88"/>
      <c r="ED248" s="88"/>
    </row>
    <row r="249" spans="27:134">
      <c r="AA249" s="88"/>
      <c r="AB249" s="88"/>
      <c r="AC249" s="88"/>
      <c r="AD249" s="88"/>
      <c r="AE249" s="88"/>
      <c r="AF249" s="88"/>
      <c r="AG249" s="88"/>
      <c r="AH249" s="88"/>
      <c r="AI249" s="88"/>
      <c r="AJ249" s="88"/>
      <c r="AK249" s="88"/>
      <c r="AL249" s="88"/>
      <c r="AM249" s="88"/>
      <c r="AN249" s="88"/>
      <c r="AO249" s="88"/>
      <c r="AP249" s="88"/>
      <c r="AQ249" s="88"/>
      <c r="AR249" s="88"/>
      <c r="AS249" s="88"/>
      <c r="AT249" s="88"/>
      <c r="AU249" s="88"/>
      <c r="AV249" s="88"/>
      <c r="AW249" s="88"/>
      <c r="AX249" s="88"/>
      <c r="AY249" s="88"/>
      <c r="AZ249" s="88"/>
      <c r="BA249" s="88"/>
      <c r="BB249" s="88"/>
      <c r="BC249" s="88"/>
      <c r="BD249" s="88"/>
      <c r="BE249" s="88"/>
      <c r="BF249" s="88"/>
      <c r="BG249" s="88"/>
      <c r="BH249" s="88"/>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c r="CM249" s="88"/>
      <c r="CN249" s="88"/>
      <c r="CO249" s="88"/>
      <c r="CP249" s="88"/>
      <c r="CQ249" s="88"/>
      <c r="CR249" s="88"/>
      <c r="CS249" s="88"/>
      <c r="CT249" s="88"/>
      <c r="CU249" s="88"/>
      <c r="CV249" s="88"/>
      <c r="CW249" s="88"/>
      <c r="CX249" s="88"/>
      <c r="CY249" s="88"/>
      <c r="CZ249" s="88"/>
      <c r="DA249" s="88"/>
      <c r="DB249" s="88"/>
      <c r="DC249" s="88"/>
      <c r="DD249" s="88"/>
      <c r="DE249" s="88"/>
      <c r="DF249" s="88"/>
      <c r="DG249" s="88"/>
      <c r="DH249" s="88"/>
      <c r="DI249" s="88"/>
      <c r="DJ249" s="88"/>
      <c r="DK249" s="88"/>
      <c r="DL249" s="88"/>
      <c r="DM249" s="88"/>
      <c r="DN249" s="88"/>
      <c r="DO249" s="88"/>
      <c r="DP249" s="88"/>
      <c r="DQ249" s="88"/>
      <c r="DR249" s="88"/>
      <c r="DS249" s="88"/>
      <c r="DT249" s="88"/>
      <c r="DU249" s="88"/>
      <c r="DV249" s="88"/>
      <c r="DW249" s="88"/>
      <c r="DX249" s="88"/>
      <c r="DY249" s="88"/>
      <c r="DZ249" s="88"/>
      <c r="EA249" s="88"/>
      <c r="EB249" s="88"/>
      <c r="EC249" s="88"/>
      <c r="ED249" s="88"/>
    </row>
    <row r="250" spans="27:134">
      <c r="AA250" s="88"/>
      <c r="AB250" s="88"/>
      <c r="AC250" s="88"/>
      <c r="AD250" s="88"/>
      <c r="AE250" s="88"/>
      <c r="AF250" s="88"/>
      <c r="AG250" s="88"/>
      <c r="AH250" s="88"/>
      <c r="AI250" s="88"/>
      <c r="AJ250" s="88"/>
      <c r="AK250" s="88"/>
      <c r="AL250" s="88"/>
      <c r="AM250" s="88"/>
      <c r="AN250" s="88"/>
      <c r="AO250" s="88"/>
      <c r="AP250" s="88"/>
      <c r="AQ250" s="88"/>
      <c r="AR250" s="88"/>
      <c r="AS250" s="88"/>
      <c r="AT250" s="88"/>
      <c r="AU250" s="88"/>
      <c r="AV250" s="88"/>
      <c r="AW250" s="88"/>
      <c r="AX250" s="88"/>
      <c r="AY250" s="88"/>
      <c r="AZ250" s="88"/>
      <c r="BA250" s="88"/>
      <c r="BB250" s="88"/>
      <c r="BC250" s="88"/>
      <c r="BD250" s="88"/>
      <c r="BE250" s="88"/>
      <c r="BF250" s="88"/>
      <c r="BG250" s="88"/>
      <c r="BH250" s="88"/>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c r="CM250" s="88"/>
      <c r="CN250" s="88"/>
      <c r="CO250" s="88"/>
      <c r="CP250" s="88"/>
      <c r="CQ250" s="88"/>
      <c r="CR250" s="88"/>
      <c r="CS250" s="88"/>
      <c r="CT250" s="88"/>
      <c r="CU250" s="88"/>
      <c r="CV250" s="88"/>
      <c r="CW250" s="88"/>
      <c r="CX250" s="88"/>
      <c r="CY250" s="88"/>
      <c r="CZ250" s="88"/>
      <c r="DA250" s="88"/>
      <c r="DB250" s="88"/>
      <c r="DC250" s="88"/>
      <c r="DD250" s="88"/>
      <c r="DE250" s="88"/>
      <c r="DF250" s="88"/>
      <c r="DG250" s="88"/>
      <c r="DH250" s="88"/>
      <c r="DI250" s="88"/>
      <c r="DJ250" s="88"/>
      <c r="DK250" s="88"/>
      <c r="DL250" s="88"/>
      <c r="DM250" s="88"/>
      <c r="DN250" s="88"/>
      <c r="DO250" s="88"/>
      <c r="DP250" s="88"/>
      <c r="DQ250" s="88"/>
      <c r="DR250" s="88"/>
      <c r="DS250" s="88"/>
      <c r="DT250" s="88"/>
      <c r="DU250" s="88"/>
      <c r="DV250" s="88"/>
      <c r="DW250" s="88"/>
      <c r="DX250" s="88"/>
      <c r="DY250" s="88"/>
      <c r="DZ250" s="88"/>
      <c r="EA250" s="88"/>
      <c r="EB250" s="88"/>
      <c r="EC250" s="88"/>
      <c r="ED250" s="88"/>
    </row>
    <row r="251" spans="27:134">
      <c r="AA251" s="88"/>
      <c r="AB251" s="88"/>
      <c r="AC251" s="88"/>
      <c r="AD251" s="88"/>
      <c r="AE251" s="88"/>
      <c r="AF251" s="88"/>
      <c r="AG251" s="88"/>
      <c r="AH251" s="88"/>
      <c r="AI251" s="88"/>
      <c r="AJ251" s="88"/>
      <c r="AK251" s="88"/>
      <c r="AL251" s="88"/>
      <c r="AM251" s="88"/>
      <c r="AN251" s="88"/>
      <c r="AO251" s="88"/>
      <c r="AP251" s="88"/>
      <c r="AQ251" s="88"/>
      <c r="AR251" s="88"/>
      <c r="AS251" s="88"/>
      <c r="AT251" s="88"/>
      <c r="AU251" s="88"/>
      <c r="AV251" s="88"/>
      <c r="AW251" s="88"/>
      <c r="AX251" s="88"/>
      <c r="AY251" s="88"/>
      <c r="AZ251" s="88"/>
      <c r="BA251" s="88"/>
      <c r="BB251" s="88"/>
      <c r="BC251" s="88"/>
      <c r="BD251" s="88"/>
      <c r="BE251" s="88"/>
      <c r="BF251" s="88"/>
      <c r="BG251" s="88"/>
      <c r="BH251" s="88"/>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c r="CM251" s="88"/>
      <c r="CN251" s="88"/>
      <c r="CO251" s="88"/>
      <c r="CP251" s="88"/>
      <c r="CQ251" s="88"/>
      <c r="CR251" s="88"/>
      <c r="CS251" s="88"/>
      <c r="CT251" s="88"/>
      <c r="CU251" s="88"/>
      <c r="CV251" s="88"/>
      <c r="CW251" s="88"/>
      <c r="CX251" s="88"/>
      <c r="CY251" s="88"/>
      <c r="CZ251" s="88"/>
      <c r="DA251" s="88"/>
      <c r="DB251" s="88"/>
      <c r="DC251" s="88"/>
      <c r="DD251" s="88"/>
      <c r="DE251" s="88"/>
      <c r="DF251" s="88"/>
      <c r="DG251" s="88"/>
      <c r="DH251" s="88"/>
      <c r="DI251" s="88"/>
      <c r="DJ251" s="88"/>
      <c r="DK251" s="88"/>
      <c r="DL251" s="88"/>
      <c r="DM251" s="88"/>
      <c r="DN251" s="88"/>
      <c r="DO251" s="88"/>
      <c r="DP251" s="88"/>
      <c r="DQ251" s="88"/>
      <c r="DR251" s="88"/>
      <c r="DS251" s="88"/>
      <c r="DT251" s="88"/>
      <c r="DU251" s="88"/>
      <c r="DV251" s="88"/>
      <c r="DW251" s="88"/>
      <c r="DX251" s="88"/>
      <c r="DY251" s="88"/>
      <c r="DZ251" s="88"/>
      <c r="EA251" s="88"/>
      <c r="EB251" s="88"/>
      <c r="EC251" s="88"/>
      <c r="ED251" s="88"/>
    </row>
    <row r="252" spans="27:134">
      <c r="AA252" s="88"/>
      <c r="AB252" s="88"/>
      <c r="AC252" s="88"/>
      <c r="AD252" s="88"/>
      <c r="AE252" s="88"/>
      <c r="AF252" s="88"/>
      <c r="AG252" s="88"/>
      <c r="AH252" s="88"/>
      <c r="AI252" s="88"/>
      <c r="AJ252" s="88"/>
      <c r="AK252" s="88"/>
      <c r="AL252" s="88"/>
      <c r="AM252" s="88"/>
      <c r="AN252" s="88"/>
      <c r="AO252" s="88"/>
      <c r="AP252" s="88"/>
      <c r="AQ252" s="88"/>
      <c r="AR252" s="88"/>
      <c r="AS252" s="88"/>
      <c r="AT252" s="88"/>
      <c r="AU252" s="88"/>
      <c r="AV252" s="88"/>
      <c r="AW252" s="88"/>
      <c r="AX252" s="88"/>
      <c r="AY252" s="88"/>
      <c r="AZ252" s="88"/>
      <c r="BA252" s="88"/>
      <c r="BB252" s="88"/>
      <c r="BC252" s="88"/>
      <c r="BD252" s="88"/>
      <c r="BE252" s="88"/>
      <c r="BF252" s="88"/>
      <c r="BG252" s="88"/>
      <c r="BH252" s="88"/>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c r="CM252" s="88"/>
      <c r="CN252" s="88"/>
      <c r="CO252" s="88"/>
      <c r="CP252" s="88"/>
      <c r="CQ252" s="88"/>
      <c r="CR252" s="88"/>
      <c r="CS252" s="88"/>
      <c r="CT252" s="88"/>
      <c r="CU252" s="88"/>
      <c r="CV252" s="88"/>
      <c r="CW252" s="88"/>
      <c r="CX252" s="88"/>
      <c r="CY252" s="88"/>
      <c r="CZ252" s="88"/>
      <c r="DA252" s="88"/>
      <c r="DB252" s="88"/>
      <c r="DC252" s="88"/>
      <c r="DD252" s="88"/>
      <c r="DE252" s="88"/>
      <c r="DF252" s="88"/>
      <c r="DG252" s="88"/>
      <c r="DH252" s="88"/>
      <c r="DI252" s="88"/>
      <c r="DJ252" s="88"/>
      <c r="DK252" s="88"/>
      <c r="DL252" s="88"/>
      <c r="DM252" s="88"/>
      <c r="DN252" s="88"/>
      <c r="DO252" s="88"/>
      <c r="DP252" s="88"/>
      <c r="DQ252" s="88"/>
      <c r="DR252" s="88"/>
      <c r="DS252" s="88"/>
      <c r="DT252" s="88"/>
      <c r="DU252" s="88"/>
      <c r="DV252" s="88"/>
      <c r="DW252" s="88"/>
      <c r="DX252" s="88"/>
      <c r="DY252" s="88"/>
      <c r="DZ252" s="88"/>
      <c r="EA252" s="88"/>
      <c r="EB252" s="88"/>
      <c r="EC252" s="88"/>
      <c r="ED252" s="88"/>
    </row>
    <row r="253" spans="27:134">
      <c r="AA253" s="88"/>
      <c r="AB253" s="88"/>
      <c r="AC253" s="88"/>
      <c r="AD253" s="88"/>
      <c r="AE253" s="88"/>
      <c r="AF253" s="88"/>
      <c r="AG253" s="88"/>
      <c r="AH253" s="88"/>
      <c r="AI253" s="88"/>
      <c r="AJ253" s="88"/>
      <c r="AK253" s="88"/>
      <c r="AL253" s="88"/>
      <c r="AM253" s="88"/>
      <c r="AN253" s="88"/>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c r="CM253" s="88"/>
      <c r="CN253" s="88"/>
      <c r="CO253" s="88"/>
      <c r="CP253" s="88"/>
      <c r="CQ253" s="88"/>
      <c r="CR253" s="88"/>
      <c r="CS253" s="88"/>
      <c r="CT253" s="88"/>
      <c r="CU253" s="88"/>
      <c r="CV253" s="88"/>
      <c r="CW253" s="88"/>
      <c r="CX253" s="88"/>
      <c r="CY253" s="88"/>
      <c r="CZ253" s="88"/>
      <c r="DA253" s="88"/>
      <c r="DB253" s="88"/>
      <c r="DC253" s="88"/>
      <c r="DD253" s="88"/>
      <c r="DE253" s="88"/>
      <c r="DF253" s="88"/>
      <c r="DG253" s="88"/>
      <c r="DH253" s="88"/>
      <c r="DI253" s="88"/>
      <c r="DJ253" s="88"/>
      <c r="DK253" s="88"/>
      <c r="DL253" s="88"/>
      <c r="DM253" s="88"/>
      <c r="DN253" s="88"/>
      <c r="DO253" s="88"/>
      <c r="DP253" s="88"/>
      <c r="DQ253" s="88"/>
      <c r="DR253" s="88"/>
      <c r="DS253" s="88"/>
      <c r="DT253" s="88"/>
      <c r="DU253" s="88"/>
      <c r="DV253" s="88"/>
      <c r="DW253" s="88"/>
      <c r="DX253" s="88"/>
      <c r="DY253" s="88"/>
      <c r="DZ253" s="88"/>
      <c r="EA253" s="88"/>
      <c r="EB253" s="88"/>
      <c r="EC253" s="88"/>
      <c r="ED253" s="88"/>
    </row>
    <row r="254" spans="27:134">
      <c r="AA254" s="88"/>
      <c r="AB254" s="88"/>
      <c r="AC254" s="88"/>
      <c r="AD254" s="88"/>
      <c r="AE254" s="88"/>
      <c r="AF254" s="88"/>
      <c r="AG254" s="88"/>
      <c r="AH254" s="88"/>
      <c r="AI254" s="88"/>
      <c r="AJ254" s="88"/>
      <c r="AK254" s="88"/>
      <c r="AL254" s="88"/>
      <c r="AM254" s="88"/>
      <c r="AN254" s="88"/>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c r="CM254" s="88"/>
      <c r="CN254" s="88"/>
      <c r="CO254" s="88"/>
      <c r="CP254" s="88"/>
      <c r="CQ254" s="88"/>
      <c r="CR254" s="88"/>
      <c r="CS254" s="88"/>
      <c r="CT254" s="88"/>
      <c r="CU254" s="88"/>
      <c r="CV254" s="88"/>
      <c r="CW254" s="88"/>
      <c r="CX254" s="88"/>
      <c r="CY254" s="88"/>
      <c r="CZ254" s="88"/>
      <c r="DA254" s="88"/>
      <c r="DB254" s="88"/>
      <c r="DC254" s="88"/>
      <c r="DD254" s="88"/>
      <c r="DE254" s="88"/>
      <c r="DF254" s="88"/>
      <c r="DG254" s="88"/>
      <c r="DH254" s="88"/>
      <c r="DI254" s="88"/>
      <c r="DJ254" s="88"/>
      <c r="DK254" s="88"/>
      <c r="DL254" s="88"/>
      <c r="DM254" s="88"/>
      <c r="DN254" s="88"/>
      <c r="DO254" s="88"/>
      <c r="DP254" s="88"/>
      <c r="DQ254" s="88"/>
      <c r="DR254" s="88"/>
      <c r="DS254" s="88"/>
      <c r="DT254" s="88"/>
      <c r="DU254" s="88"/>
      <c r="DV254" s="88"/>
      <c r="DW254" s="88"/>
      <c r="DX254" s="88"/>
      <c r="DY254" s="88"/>
      <c r="DZ254" s="88"/>
      <c r="EA254" s="88"/>
      <c r="EB254" s="88"/>
      <c r="EC254" s="88"/>
      <c r="ED254" s="88"/>
    </row>
    <row r="255" spans="27:134">
      <c r="AA255" s="88"/>
      <c r="AB255" s="88"/>
      <c r="AC255" s="88"/>
      <c r="AD255" s="88"/>
      <c r="AE255" s="88"/>
      <c r="AF255" s="88"/>
      <c r="AG255" s="88"/>
      <c r="AH255" s="88"/>
      <c r="AI255" s="88"/>
      <c r="AJ255" s="88"/>
      <c r="AK255" s="88"/>
      <c r="AL255" s="88"/>
      <c r="AM255" s="88"/>
      <c r="AN255" s="88"/>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c r="CM255" s="88"/>
      <c r="CN255" s="88"/>
      <c r="CO255" s="88"/>
      <c r="CP255" s="88"/>
      <c r="CQ255" s="88"/>
      <c r="CR255" s="88"/>
      <c r="CS255" s="88"/>
      <c r="CT255" s="88"/>
      <c r="CU255" s="88"/>
      <c r="CV255" s="88"/>
      <c r="CW255" s="88"/>
      <c r="CX255" s="88"/>
      <c r="CY255" s="88"/>
      <c r="CZ255" s="88"/>
      <c r="DA255" s="88"/>
      <c r="DB255" s="88"/>
      <c r="DC255" s="88"/>
      <c r="DD255" s="88"/>
      <c r="DE255" s="88"/>
      <c r="DF255" s="88"/>
      <c r="DG255" s="88"/>
      <c r="DH255" s="88"/>
      <c r="DI255" s="88"/>
      <c r="DJ255" s="88"/>
      <c r="DK255" s="88"/>
      <c r="DL255" s="88"/>
      <c r="DM255" s="88"/>
      <c r="DN255" s="88"/>
      <c r="DO255" s="88"/>
      <c r="DP255" s="88"/>
      <c r="DQ255" s="88"/>
      <c r="DR255" s="88"/>
      <c r="DS255" s="88"/>
      <c r="DT255" s="88"/>
      <c r="DU255" s="88"/>
      <c r="DV255" s="88"/>
      <c r="DW255" s="88"/>
      <c r="DX255" s="88"/>
      <c r="DY255" s="88"/>
      <c r="DZ255" s="88"/>
      <c r="EA255" s="88"/>
      <c r="EB255" s="88"/>
      <c r="EC255" s="88"/>
      <c r="ED255" s="88"/>
    </row>
    <row r="256" spans="27:134">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c r="CM256" s="88"/>
      <c r="CN256" s="88"/>
      <c r="CO256" s="88"/>
      <c r="CP256" s="88"/>
      <c r="CQ256" s="88"/>
      <c r="CR256" s="88"/>
      <c r="CS256" s="88"/>
      <c r="CT256" s="88"/>
      <c r="CU256" s="88"/>
      <c r="CV256" s="88"/>
      <c r="CW256" s="88"/>
      <c r="CX256" s="88"/>
      <c r="CY256" s="88"/>
      <c r="CZ256" s="88"/>
      <c r="DA256" s="88"/>
      <c r="DB256" s="88"/>
      <c r="DC256" s="88"/>
      <c r="DD256" s="88"/>
      <c r="DE256" s="88"/>
      <c r="DF256" s="88"/>
      <c r="DG256" s="88"/>
      <c r="DH256" s="88"/>
      <c r="DI256" s="88"/>
      <c r="DJ256" s="88"/>
      <c r="DK256" s="88"/>
      <c r="DL256" s="88"/>
      <c r="DM256" s="88"/>
      <c r="DN256" s="88"/>
      <c r="DO256" s="88"/>
      <c r="DP256" s="88"/>
      <c r="DQ256" s="88"/>
      <c r="DR256" s="88"/>
      <c r="DS256" s="88"/>
      <c r="DT256" s="88"/>
      <c r="DU256" s="88"/>
      <c r="DV256" s="88"/>
      <c r="DW256" s="88"/>
      <c r="DX256" s="88"/>
      <c r="DY256" s="88"/>
      <c r="DZ256" s="88"/>
      <c r="EA256" s="88"/>
      <c r="EB256" s="88"/>
      <c r="EC256" s="88"/>
      <c r="ED256" s="88"/>
    </row>
    <row r="257" spans="27:134">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c r="CM257" s="88"/>
      <c r="CN257" s="88"/>
      <c r="CO257" s="88"/>
      <c r="CP257" s="88"/>
      <c r="CQ257" s="88"/>
      <c r="CR257" s="88"/>
      <c r="CS257" s="88"/>
      <c r="CT257" s="88"/>
      <c r="CU257" s="88"/>
      <c r="CV257" s="88"/>
      <c r="CW257" s="88"/>
      <c r="CX257" s="88"/>
      <c r="CY257" s="88"/>
      <c r="CZ257" s="88"/>
      <c r="DA257" s="88"/>
      <c r="DB257" s="88"/>
      <c r="DC257" s="88"/>
      <c r="DD257" s="88"/>
      <c r="DE257" s="88"/>
      <c r="DF257" s="88"/>
      <c r="DG257" s="88"/>
      <c r="DH257" s="88"/>
      <c r="DI257" s="88"/>
      <c r="DJ257" s="88"/>
      <c r="DK257" s="88"/>
      <c r="DL257" s="88"/>
      <c r="DM257" s="88"/>
      <c r="DN257" s="88"/>
      <c r="DO257" s="88"/>
      <c r="DP257" s="88"/>
      <c r="DQ257" s="88"/>
      <c r="DR257" s="88"/>
      <c r="DS257" s="88"/>
      <c r="DT257" s="88"/>
      <c r="DU257" s="88"/>
      <c r="DV257" s="88"/>
      <c r="DW257" s="88"/>
      <c r="DX257" s="88"/>
      <c r="DY257" s="88"/>
      <c r="DZ257" s="88"/>
      <c r="EA257" s="88"/>
      <c r="EB257" s="88"/>
      <c r="EC257" s="88"/>
      <c r="ED257" s="88"/>
    </row>
    <row r="258" spans="27:134">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c r="CM258" s="88"/>
      <c r="CN258" s="88"/>
      <c r="CO258" s="88"/>
      <c r="CP258" s="88"/>
      <c r="CQ258" s="88"/>
      <c r="CR258" s="88"/>
      <c r="CS258" s="88"/>
      <c r="CT258" s="88"/>
      <c r="CU258" s="88"/>
      <c r="CV258" s="88"/>
      <c r="CW258" s="88"/>
      <c r="CX258" s="88"/>
      <c r="CY258" s="88"/>
      <c r="CZ258" s="88"/>
      <c r="DA258" s="88"/>
      <c r="DB258" s="88"/>
      <c r="DC258" s="88"/>
      <c r="DD258" s="88"/>
      <c r="DE258" s="88"/>
      <c r="DF258" s="88"/>
      <c r="DG258" s="88"/>
      <c r="DH258" s="88"/>
      <c r="DI258" s="88"/>
      <c r="DJ258" s="88"/>
      <c r="DK258" s="88"/>
      <c r="DL258" s="88"/>
      <c r="DM258" s="88"/>
      <c r="DN258" s="88"/>
      <c r="DO258" s="88"/>
      <c r="DP258" s="88"/>
      <c r="DQ258" s="88"/>
      <c r="DR258" s="88"/>
      <c r="DS258" s="88"/>
      <c r="DT258" s="88"/>
      <c r="DU258" s="88"/>
      <c r="DV258" s="88"/>
      <c r="DW258" s="88"/>
      <c r="DX258" s="88"/>
      <c r="DY258" s="88"/>
      <c r="DZ258" s="88"/>
      <c r="EA258" s="88"/>
      <c r="EB258" s="88"/>
      <c r="EC258" s="88"/>
      <c r="ED258" s="88"/>
    </row>
    <row r="259" spans="27:134">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c r="CM259" s="88"/>
      <c r="CN259" s="88"/>
      <c r="CO259" s="88"/>
      <c r="CP259" s="88"/>
      <c r="CQ259" s="88"/>
      <c r="CR259" s="88"/>
      <c r="CS259" s="88"/>
      <c r="CT259" s="88"/>
      <c r="CU259" s="88"/>
      <c r="CV259" s="88"/>
      <c r="CW259" s="88"/>
      <c r="CX259" s="88"/>
      <c r="CY259" s="88"/>
      <c r="CZ259" s="88"/>
      <c r="DA259" s="88"/>
      <c r="DB259" s="88"/>
      <c r="DC259" s="88"/>
      <c r="DD259" s="88"/>
      <c r="DE259" s="88"/>
      <c r="DF259" s="88"/>
      <c r="DG259" s="88"/>
      <c r="DH259" s="88"/>
      <c r="DI259" s="88"/>
      <c r="DJ259" s="88"/>
      <c r="DK259" s="88"/>
      <c r="DL259" s="88"/>
      <c r="DM259" s="88"/>
      <c r="DN259" s="88"/>
      <c r="DO259" s="88"/>
      <c r="DP259" s="88"/>
      <c r="DQ259" s="88"/>
      <c r="DR259" s="88"/>
      <c r="DS259" s="88"/>
      <c r="DT259" s="88"/>
      <c r="DU259" s="88"/>
      <c r="DV259" s="88"/>
      <c r="DW259" s="88"/>
      <c r="DX259" s="88"/>
      <c r="DY259" s="88"/>
      <c r="DZ259" s="88"/>
      <c r="EA259" s="88"/>
      <c r="EB259" s="88"/>
      <c r="EC259" s="88"/>
      <c r="ED259" s="88"/>
    </row>
    <row r="260" spans="27:134">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c r="CM260" s="88"/>
      <c r="CN260" s="88"/>
      <c r="CO260" s="88"/>
      <c r="CP260" s="88"/>
      <c r="CQ260" s="88"/>
      <c r="CR260" s="88"/>
      <c r="CS260" s="88"/>
      <c r="CT260" s="88"/>
      <c r="CU260" s="88"/>
      <c r="CV260" s="88"/>
      <c r="CW260" s="88"/>
      <c r="CX260" s="88"/>
      <c r="CY260" s="88"/>
      <c r="CZ260" s="88"/>
      <c r="DA260" s="88"/>
      <c r="DB260" s="88"/>
      <c r="DC260" s="88"/>
      <c r="DD260" s="88"/>
      <c r="DE260" s="88"/>
      <c r="DF260" s="88"/>
      <c r="DG260" s="88"/>
      <c r="DH260" s="88"/>
      <c r="DI260" s="88"/>
      <c r="DJ260" s="88"/>
      <c r="DK260" s="88"/>
      <c r="DL260" s="88"/>
      <c r="DM260" s="88"/>
      <c r="DN260" s="88"/>
      <c r="DO260" s="88"/>
      <c r="DP260" s="88"/>
      <c r="DQ260" s="88"/>
      <c r="DR260" s="88"/>
      <c r="DS260" s="88"/>
      <c r="DT260" s="88"/>
      <c r="DU260" s="88"/>
      <c r="DV260" s="88"/>
      <c r="DW260" s="88"/>
      <c r="DX260" s="88"/>
      <c r="DY260" s="88"/>
      <c r="DZ260" s="88"/>
      <c r="EA260" s="88"/>
      <c r="EB260" s="88"/>
      <c r="EC260" s="88"/>
      <c r="ED260" s="88"/>
    </row>
    <row r="261" spans="27:134">
      <c r="AA261" s="88"/>
      <c r="AB261" s="88"/>
      <c r="AC261" s="88"/>
      <c r="AD261" s="88"/>
      <c r="AE261" s="88"/>
      <c r="AF261" s="88"/>
      <c r="AG261" s="88"/>
      <c r="AH261" s="88"/>
      <c r="AI261" s="88"/>
      <c r="AJ261" s="88"/>
      <c r="AK261" s="88"/>
      <c r="AL261" s="88"/>
      <c r="AM261" s="88"/>
      <c r="AN261" s="88"/>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c r="CM261" s="88"/>
      <c r="CN261" s="88"/>
      <c r="CO261" s="88"/>
      <c r="CP261" s="88"/>
      <c r="CQ261" s="88"/>
      <c r="CR261" s="88"/>
      <c r="CS261" s="88"/>
      <c r="CT261" s="88"/>
      <c r="CU261" s="88"/>
      <c r="CV261" s="88"/>
      <c r="CW261" s="88"/>
      <c r="CX261" s="88"/>
      <c r="CY261" s="88"/>
      <c r="CZ261" s="88"/>
      <c r="DA261" s="88"/>
      <c r="DB261" s="88"/>
      <c r="DC261" s="88"/>
      <c r="DD261" s="88"/>
      <c r="DE261" s="88"/>
      <c r="DF261" s="88"/>
      <c r="DG261" s="88"/>
      <c r="DH261" s="88"/>
      <c r="DI261" s="88"/>
      <c r="DJ261" s="88"/>
      <c r="DK261" s="88"/>
      <c r="DL261" s="88"/>
      <c r="DM261" s="88"/>
      <c r="DN261" s="88"/>
      <c r="DO261" s="88"/>
      <c r="DP261" s="88"/>
      <c r="DQ261" s="88"/>
      <c r="DR261" s="88"/>
      <c r="DS261" s="88"/>
      <c r="DT261" s="88"/>
      <c r="DU261" s="88"/>
      <c r="DV261" s="88"/>
      <c r="DW261" s="88"/>
      <c r="DX261" s="88"/>
      <c r="DY261" s="88"/>
      <c r="DZ261" s="88"/>
      <c r="EA261" s="88"/>
      <c r="EB261" s="88"/>
      <c r="EC261" s="88"/>
      <c r="ED261" s="88"/>
    </row>
    <row r="262" spans="27:134">
      <c r="AA262" s="88"/>
      <c r="AB262" s="88"/>
      <c r="AC262" s="88"/>
      <c r="AD262" s="88"/>
      <c r="AE262" s="88"/>
      <c r="AF262" s="88"/>
      <c r="AG262" s="88"/>
      <c r="AH262" s="88"/>
      <c r="AI262" s="88"/>
      <c r="AJ262" s="88"/>
      <c r="AK262" s="88"/>
      <c r="AL262" s="88"/>
      <c r="AM262" s="88"/>
      <c r="AN262" s="88"/>
      <c r="AO262" s="88"/>
      <c r="AP262" s="88"/>
      <c r="AQ262" s="88"/>
      <c r="AR262" s="88"/>
      <c r="AS262" s="88"/>
      <c r="AT262" s="88"/>
      <c r="AU262" s="88"/>
      <c r="AV262" s="88"/>
      <c r="AW262" s="88"/>
      <c r="AX262" s="88"/>
      <c r="AY262" s="88"/>
      <c r="AZ262" s="88"/>
      <c r="BA262" s="88"/>
      <c r="BB262" s="88"/>
      <c r="BC262" s="88"/>
      <c r="BD262" s="88"/>
      <c r="BE262" s="88"/>
      <c r="BF262" s="88"/>
      <c r="BG262" s="88"/>
      <c r="BH262" s="88"/>
      <c r="BI262" s="88"/>
      <c r="BJ262" s="88"/>
      <c r="BK262" s="88"/>
      <c r="BL262" s="88"/>
      <c r="BM262" s="88"/>
      <c r="BN262" s="88"/>
      <c r="BO262" s="88"/>
      <c r="BP262" s="88"/>
      <c r="BQ262" s="88"/>
      <c r="BR262" s="88"/>
      <c r="BS262" s="88"/>
      <c r="BT262" s="88"/>
      <c r="BU262" s="88"/>
      <c r="BV262" s="88"/>
      <c r="BW262" s="88"/>
      <c r="BX262" s="88"/>
      <c r="BY262" s="88"/>
      <c r="BZ262" s="88"/>
      <c r="CA262" s="88"/>
      <c r="CB262" s="88"/>
      <c r="CC262" s="88"/>
      <c r="CD262" s="88"/>
      <c r="CE262" s="88"/>
      <c r="CF262" s="88"/>
      <c r="CG262" s="88"/>
      <c r="CH262" s="88"/>
      <c r="CI262" s="88"/>
      <c r="CJ262" s="88"/>
      <c r="CK262" s="88"/>
      <c r="CL262" s="88"/>
      <c r="CM262" s="88"/>
      <c r="CN262" s="88"/>
      <c r="CO262" s="88"/>
      <c r="CP262" s="88"/>
      <c r="CQ262" s="88"/>
      <c r="CR262" s="88"/>
      <c r="CS262" s="88"/>
      <c r="CT262" s="88"/>
      <c r="CU262" s="88"/>
      <c r="CV262" s="88"/>
      <c r="CW262" s="88"/>
      <c r="CX262" s="88"/>
      <c r="CY262" s="88"/>
      <c r="CZ262" s="88"/>
      <c r="DA262" s="88"/>
      <c r="DB262" s="88"/>
      <c r="DC262" s="88"/>
      <c r="DD262" s="88"/>
      <c r="DE262" s="88"/>
      <c r="DF262" s="88"/>
      <c r="DG262" s="88"/>
      <c r="DH262" s="88"/>
      <c r="DI262" s="88"/>
      <c r="DJ262" s="88"/>
      <c r="DK262" s="88"/>
      <c r="DL262" s="88"/>
      <c r="DM262" s="88"/>
      <c r="DN262" s="88"/>
      <c r="DO262" s="88"/>
      <c r="DP262" s="88"/>
      <c r="DQ262" s="88"/>
      <c r="DR262" s="88"/>
      <c r="DS262" s="88"/>
      <c r="DT262" s="88"/>
      <c r="DU262" s="88"/>
      <c r="DV262" s="88"/>
      <c r="DW262" s="88"/>
      <c r="DX262" s="88"/>
      <c r="DY262" s="88"/>
      <c r="DZ262" s="88"/>
      <c r="EA262" s="88"/>
      <c r="EB262" s="88"/>
      <c r="EC262" s="88"/>
      <c r="ED262" s="88"/>
    </row>
    <row r="263" spans="27:134">
      <c r="AA263" s="88"/>
      <c r="AB263" s="88"/>
      <c r="AC263" s="88"/>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c r="BK263" s="88"/>
      <c r="BL263" s="88"/>
      <c r="BM263" s="88"/>
      <c r="BN263" s="88"/>
      <c r="BO263" s="88"/>
      <c r="BP263" s="88"/>
      <c r="BQ263" s="88"/>
      <c r="BR263" s="88"/>
      <c r="BS263" s="88"/>
      <c r="BT263" s="88"/>
      <c r="BU263" s="88"/>
      <c r="BV263" s="88"/>
      <c r="BW263" s="88"/>
      <c r="BX263" s="88"/>
      <c r="BY263" s="88"/>
      <c r="BZ263" s="88"/>
      <c r="CA263" s="88"/>
      <c r="CB263" s="88"/>
      <c r="CC263" s="88"/>
      <c r="CD263" s="88"/>
      <c r="CE263" s="88"/>
      <c r="CF263" s="88"/>
      <c r="CG263" s="88"/>
      <c r="CH263" s="88"/>
      <c r="CI263" s="88"/>
      <c r="CJ263" s="88"/>
      <c r="CK263" s="88"/>
      <c r="CL263" s="88"/>
      <c r="CM263" s="88"/>
      <c r="CN263" s="88"/>
      <c r="CO263" s="88"/>
      <c r="CP263" s="88"/>
      <c r="CQ263" s="88"/>
      <c r="CR263" s="88"/>
      <c r="CS263" s="88"/>
      <c r="CT263" s="88"/>
      <c r="CU263" s="88"/>
      <c r="CV263" s="88"/>
      <c r="CW263" s="88"/>
      <c r="CX263" s="88"/>
      <c r="CY263" s="88"/>
      <c r="CZ263" s="88"/>
      <c r="DA263" s="88"/>
      <c r="DB263" s="88"/>
      <c r="DC263" s="88"/>
      <c r="DD263" s="88"/>
      <c r="DE263" s="88"/>
      <c r="DF263" s="88"/>
      <c r="DG263" s="88"/>
      <c r="DH263" s="88"/>
      <c r="DI263" s="88"/>
      <c r="DJ263" s="88"/>
      <c r="DK263" s="88"/>
      <c r="DL263" s="88"/>
      <c r="DM263" s="88"/>
      <c r="DN263" s="88"/>
      <c r="DO263" s="88"/>
      <c r="DP263" s="88"/>
      <c r="DQ263" s="88"/>
      <c r="DR263" s="88"/>
      <c r="DS263" s="88"/>
      <c r="DT263" s="88"/>
      <c r="DU263" s="88"/>
      <c r="DV263" s="88"/>
      <c r="DW263" s="88"/>
      <c r="DX263" s="88"/>
      <c r="DY263" s="88"/>
      <c r="DZ263" s="88"/>
      <c r="EA263" s="88"/>
      <c r="EB263" s="88"/>
      <c r="EC263" s="88"/>
      <c r="ED263" s="88"/>
    </row>
    <row r="264" spans="27:134">
      <c r="AA264" s="88"/>
      <c r="AB264" s="88"/>
      <c r="AC264" s="88"/>
      <c r="AD264" s="88"/>
      <c r="AE264" s="88"/>
      <c r="AF264" s="88"/>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c r="BK264" s="88"/>
      <c r="BL264" s="88"/>
      <c r="BM264" s="88"/>
      <c r="BN264" s="88"/>
      <c r="BO264" s="88"/>
      <c r="BP264" s="88"/>
      <c r="BQ264" s="88"/>
      <c r="BR264" s="88"/>
      <c r="BS264" s="88"/>
      <c r="BT264" s="88"/>
      <c r="BU264" s="88"/>
      <c r="BV264" s="88"/>
      <c r="BW264" s="88"/>
      <c r="BX264" s="88"/>
      <c r="BY264" s="88"/>
      <c r="BZ264" s="88"/>
      <c r="CA264" s="88"/>
      <c r="CB264" s="88"/>
      <c r="CC264" s="88"/>
      <c r="CD264" s="88"/>
      <c r="CE264" s="88"/>
      <c r="CF264" s="88"/>
      <c r="CG264" s="88"/>
      <c r="CH264" s="88"/>
      <c r="CI264" s="88"/>
      <c r="CJ264" s="88"/>
      <c r="CK264" s="88"/>
      <c r="CL264" s="88"/>
      <c r="CM264" s="88"/>
      <c r="CN264" s="88"/>
      <c r="CO264" s="88"/>
      <c r="CP264" s="88"/>
      <c r="CQ264" s="88"/>
      <c r="CR264" s="88"/>
      <c r="CS264" s="88"/>
      <c r="CT264" s="88"/>
      <c r="CU264" s="88"/>
      <c r="CV264" s="88"/>
      <c r="CW264" s="88"/>
      <c r="CX264" s="88"/>
      <c r="CY264" s="88"/>
      <c r="CZ264" s="88"/>
      <c r="DA264" s="88"/>
      <c r="DB264" s="88"/>
      <c r="DC264" s="88"/>
      <c r="DD264" s="88"/>
      <c r="DE264" s="88"/>
      <c r="DF264" s="88"/>
      <c r="DG264" s="88"/>
      <c r="DH264" s="88"/>
      <c r="DI264" s="88"/>
      <c r="DJ264" s="88"/>
      <c r="DK264" s="88"/>
      <c r="DL264" s="88"/>
      <c r="DM264" s="88"/>
      <c r="DN264" s="88"/>
      <c r="DO264" s="88"/>
      <c r="DP264" s="88"/>
      <c r="DQ264" s="88"/>
      <c r="DR264" s="88"/>
      <c r="DS264" s="88"/>
      <c r="DT264" s="88"/>
      <c r="DU264" s="88"/>
      <c r="DV264" s="88"/>
      <c r="DW264" s="88"/>
      <c r="DX264" s="88"/>
      <c r="DY264" s="88"/>
      <c r="DZ264" s="88"/>
      <c r="EA264" s="88"/>
      <c r="EB264" s="88"/>
      <c r="EC264" s="88"/>
      <c r="ED264" s="88"/>
    </row>
    <row r="265" spans="27:134">
      <c r="AA265" s="88"/>
      <c r="AB265" s="88"/>
      <c r="AC265" s="88"/>
      <c r="AD265" s="88"/>
      <c r="AE265" s="88"/>
      <c r="AF265" s="88"/>
      <c r="AG265" s="88"/>
      <c r="AH265" s="88"/>
      <c r="AI265" s="88"/>
      <c r="AJ265" s="88"/>
      <c r="AK265" s="88"/>
      <c r="AL265" s="88"/>
      <c r="AM265" s="88"/>
      <c r="AN265" s="88"/>
      <c r="AO265" s="88"/>
      <c r="AP265" s="88"/>
      <c r="AQ265" s="88"/>
      <c r="AR265" s="88"/>
      <c r="AS265" s="88"/>
      <c r="AT265" s="88"/>
      <c r="AU265" s="88"/>
      <c r="AV265" s="88"/>
      <c r="AW265" s="88"/>
      <c r="AX265" s="88"/>
      <c r="AY265" s="88"/>
      <c r="AZ265" s="88"/>
      <c r="BA265" s="88"/>
      <c r="BB265" s="88"/>
      <c r="BC265" s="88"/>
      <c r="BD265" s="88"/>
      <c r="BE265" s="88"/>
      <c r="BF265" s="88"/>
      <c r="BG265" s="88"/>
      <c r="BH265" s="88"/>
      <c r="BI265" s="88"/>
      <c r="BJ265" s="88"/>
      <c r="BK265" s="88"/>
      <c r="BL265" s="88"/>
      <c r="BM265" s="88"/>
      <c r="BN265" s="88"/>
      <c r="BO265" s="88"/>
      <c r="BP265" s="88"/>
      <c r="BQ265" s="88"/>
      <c r="BR265" s="88"/>
      <c r="BS265" s="88"/>
      <c r="BT265" s="88"/>
      <c r="BU265" s="88"/>
      <c r="BV265" s="88"/>
      <c r="BW265" s="88"/>
      <c r="BX265" s="88"/>
      <c r="BY265" s="88"/>
      <c r="BZ265" s="88"/>
      <c r="CA265" s="88"/>
      <c r="CB265" s="88"/>
      <c r="CC265" s="88"/>
      <c r="CD265" s="88"/>
      <c r="CE265" s="88"/>
      <c r="CF265" s="88"/>
      <c r="CG265" s="88"/>
      <c r="CH265" s="88"/>
      <c r="CI265" s="88"/>
      <c r="CJ265" s="88"/>
      <c r="CK265" s="88"/>
      <c r="CL265" s="88"/>
      <c r="CM265" s="88"/>
      <c r="CN265" s="88"/>
      <c r="CO265" s="88"/>
      <c r="CP265" s="88"/>
      <c r="CQ265" s="88"/>
      <c r="CR265" s="88"/>
      <c r="CS265" s="88"/>
      <c r="CT265" s="88"/>
      <c r="CU265" s="88"/>
      <c r="CV265" s="88"/>
      <c r="CW265" s="88"/>
      <c r="CX265" s="88"/>
      <c r="CY265" s="88"/>
      <c r="CZ265" s="88"/>
      <c r="DA265" s="88"/>
      <c r="DB265" s="88"/>
      <c r="DC265" s="88"/>
      <c r="DD265" s="88"/>
      <c r="DE265" s="88"/>
      <c r="DF265" s="88"/>
      <c r="DG265" s="88"/>
      <c r="DH265" s="88"/>
      <c r="DI265" s="88"/>
      <c r="DJ265" s="88"/>
      <c r="DK265" s="88"/>
      <c r="DL265" s="88"/>
      <c r="DM265" s="88"/>
      <c r="DN265" s="88"/>
      <c r="DO265" s="88"/>
      <c r="DP265" s="88"/>
      <c r="DQ265" s="88"/>
      <c r="DR265" s="88"/>
      <c r="DS265" s="88"/>
      <c r="DT265" s="88"/>
      <c r="DU265" s="88"/>
      <c r="DV265" s="88"/>
      <c r="DW265" s="88"/>
      <c r="DX265" s="88"/>
      <c r="DY265" s="88"/>
      <c r="DZ265" s="88"/>
      <c r="EA265" s="88"/>
      <c r="EB265" s="88"/>
      <c r="EC265" s="88"/>
      <c r="ED265" s="88"/>
    </row>
    <row r="266" spans="27:134">
      <c r="AA266" s="88"/>
      <c r="AB266" s="88"/>
      <c r="AC266" s="88"/>
      <c r="AD266" s="88"/>
      <c r="AE266" s="88"/>
      <c r="AF266" s="88"/>
      <c r="AG266" s="88"/>
      <c r="AH266" s="88"/>
      <c r="AI266" s="88"/>
      <c r="AJ266" s="88"/>
      <c r="AK266" s="88"/>
      <c r="AL266" s="88"/>
      <c r="AM266" s="88"/>
      <c r="AN266" s="88"/>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c r="BK266" s="88"/>
      <c r="BL266" s="88"/>
      <c r="BM266" s="88"/>
      <c r="BN266" s="88"/>
      <c r="BO266" s="88"/>
      <c r="BP266" s="88"/>
      <c r="BQ266" s="88"/>
      <c r="BR266" s="88"/>
      <c r="BS266" s="88"/>
      <c r="BT266" s="88"/>
      <c r="BU266" s="88"/>
      <c r="BV266" s="88"/>
      <c r="BW266" s="88"/>
      <c r="BX266" s="88"/>
      <c r="BY266" s="88"/>
      <c r="BZ266" s="88"/>
      <c r="CA266" s="88"/>
      <c r="CB266" s="88"/>
      <c r="CC266" s="88"/>
      <c r="CD266" s="88"/>
      <c r="CE266" s="88"/>
      <c r="CF266" s="88"/>
      <c r="CG266" s="88"/>
      <c r="CH266" s="88"/>
      <c r="CI266" s="88"/>
      <c r="CJ266" s="88"/>
      <c r="CK266" s="88"/>
      <c r="CL266" s="88"/>
      <c r="CM266" s="88"/>
      <c r="CN266" s="88"/>
      <c r="CO266" s="88"/>
      <c r="CP266" s="88"/>
      <c r="CQ266" s="88"/>
      <c r="CR266" s="88"/>
      <c r="CS266" s="88"/>
      <c r="CT266" s="88"/>
      <c r="CU266" s="88"/>
      <c r="CV266" s="88"/>
      <c r="CW266" s="88"/>
      <c r="CX266" s="88"/>
      <c r="CY266" s="88"/>
      <c r="CZ266" s="88"/>
      <c r="DA266" s="88"/>
      <c r="DB266" s="88"/>
      <c r="DC266" s="88"/>
      <c r="DD266" s="88"/>
      <c r="DE266" s="88"/>
      <c r="DF266" s="88"/>
      <c r="DG266" s="88"/>
      <c r="DH266" s="88"/>
      <c r="DI266" s="88"/>
      <c r="DJ266" s="88"/>
      <c r="DK266" s="88"/>
      <c r="DL266" s="88"/>
      <c r="DM266" s="88"/>
      <c r="DN266" s="88"/>
      <c r="DO266" s="88"/>
      <c r="DP266" s="88"/>
      <c r="DQ266" s="88"/>
      <c r="DR266" s="88"/>
      <c r="DS266" s="88"/>
      <c r="DT266" s="88"/>
      <c r="DU266" s="88"/>
      <c r="DV266" s="88"/>
      <c r="DW266" s="88"/>
      <c r="DX266" s="88"/>
      <c r="DY266" s="88"/>
      <c r="DZ266" s="88"/>
      <c r="EA266" s="88"/>
      <c r="EB266" s="88"/>
      <c r="EC266" s="88"/>
      <c r="ED266" s="88"/>
    </row>
    <row r="267" spans="27:134">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c r="BK267" s="88"/>
      <c r="BL267" s="88"/>
      <c r="BM267" s="88"/>
      <c r="BN267" s="88"/>
      <c r="BO267" s="88"/>
      <c r="BP267" s="88"/>
      <c r="BQ267" s="88"/>
      <c r="BR267" s="88"/>
      <c r="BS267" s="88"/>
      <c r="BT267" s="88"/>
      <c r="BU267" s="88"/>
      <c r="BV267" s="88"/>
      <c r="BW267" s="88"/>
      <c r="BX267" s="88"/>
      <c r="BY267" s="88"/>
      <c r="BZ267" s="88"/>
      <c r="CA267" s="88"/>
      <c r="CB267" s="88"/>
      <c r="CC267" s="88"/>
      <c r="CD267" s="88"/>
      <c r="CE267" s="88"/>
      <c r="CF267" s="88"/>
      <c r="CG267" s="88"/>
      <c r="CH267" s="88"/>
      <c r="CI267" s="88"/>
      <c r="CJ267" s="88"/>
      <c r="CK267" s="88"/>
      <c r="CL267" s="88"/>
      <c r="CM267" s="88"/>
      <c r="CN267" s="88"/>
      <c r="CO267" s="88"/>
      <c r="CP267" s="88"/>
      <c r="CQ267" s="88"/>
      <c r="CR267" s="88"/>
      <c r="CS267" s="88"/>
      <c r="CT267" s="88"/>
      <c r="CU267" s="88"/>
      <c r="CV267" s="88"/>
      <c r="CW267" s="88"/>
      <c r="CX267" s="88"/>
      <c r="CY267" s="88"/>
      <c r="CZ267" s="88"/>
      <c r="DA267" s="88"/>
      <c r="DB267" s="88"/>
      <c r="DC267" s="88"/>
      <c r="DD267" s="88"/>
      <c r="DE267" s="88"/>
      <c r="DF267" s="88"/>
      <c r="DG267" s="88"/>
      <c r="DH267" s="88"/>
      <c r="DI267" s="88"/>
      <c r="DJ267" s="88"/>
      <c r="DK267" s="88"/>
      <c r="DL267" s="88"/>
      <c r="DM267" s="88"/>
      <c r="DN267" s="88"/>
      <c r="DO267" s="88"/>
      <c r="DP267" s="88"/>
      <c r="DQ267" s="88"/>
      <c r="DR267" s="88"/>
      <c r="DS267" s="88"/>
      <c r="DT267" s="88"/>
      <c r="DU267" s="88"/>
      <c r="DV267" s="88"/>
      <c r="DW267" s="88"/>
      <c r="DX267" s="88"/>
      <c r="DY267" s="88"/>
      <c r="DZ267" s="88"/>
      <c r="EA267" s="88"/>
      <c r="EB267" s="88"/>
      <c r="EC267" s="88"/>
      <c r="ED267" s="88"/>
    </row>
    <row r="268" spans="27:134">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88"/>
      <c r="BI268" s="88"/>
      <c r="BJ268" s="88"/>
      <c r="BK268" s="88"/>
      <c r="BL268" s="88"/>
      <c r="BM268" s="88"/>
      <c r="BN268" s="88"/>
      <c r="BO268" s="88"/>
      <c r="BP268" s="88"/>
      <c r="BQ268" s="88"/>
      <c r="BR268" s="88"/>
      <c r="BS268" s="88"/>
      <c r="BT268" s="88"/>
      <c r="BU268" s="88"/>
      <c r="BV268" s="88"/>
      <c r="BW268" s="88"/>
      <c r="BX268" s="88"/>
      <c r="BY268" s="88"/>
      <c r="BZ268" s="88"/>
      <c r="CA268" s="88"/>
      <c r="CB268" s="88"/>
      <c r="CC268" s="88"/>
      <c r="CD268" s="88"/>
      <c r="CE268" s="88"/>
      <c r="CF268" s="88"/>
      <c r="CG268" s="88"/>
      <c r="CH268" s="88"/>
      <c r="CI268" s="88"/>
      <c r="CJ268" s="88"/>
      <c r="CK268" s="88"/>
      <c r="CL268" s="88"/>
      <c r="CM268" s="88"/>
      <c r="CN268" s="88"/>
      <c r="CO268" s="88"/>
      <c r="CP268" s="88"/>
      <c r="CQ268" s="88"/>
      <c r="CR268" s="88"/>
      <c r="CS268" s="88"/>
      <c r="CT268" s="88"/>
      <c r="CU268" s="88"/>
      <c r="CV268" s="88"/>
      <c r="CW268" s="88"/>
      <c r="CX268" s="88"/>
      <c r="CY268" s="88"/>
      <c r="CZ268" s="88"/>
      <c r="DA268" s="88"/>
      <c r="DB268" s="88"/>
      <c r="DC268" s="88"/>
      <c r="DD268" s="88"/>
      <c r="DE268" s="88"/>
      <c r="DF268" s="88"/>
      <c r="DG268" s="88"/>
      <c r="DH268" s="88"/>
      <c r="DI268" s="88"/>
      <c r="DJ268" s="88"/>
      <c r="DK268" s="88"/>
      <c r="DL268" s="88"/>
      <c r="DM268" s="88"/>
      <c r="DN268" s="88"/>
      <c r="DO268" s="88"/>
      <c r="DP268" s="88"/>
      <c r="DQ268" s="88"/>
      <c r="DR268" s="88"/>
      <c r="DS268" s="88"/>
      <c r="DT268" s="88"/>
      <c r="DU268" s="88"/>
      <c r="DV268" s="88"/>
      <c r="DW268" s="88"/>
      <c r="DX268" s="88"/>
      <c r="DY268" s="88"/>
      <c r="DZ268" s="88"/>
      <c r="EA268" s="88"/>
      <c r="EB268" s="88"/>
      <c r="EC268" s="88"/>
      <c r="ED268" s="88"/>
    </row>
    <row r="269" spans="27:134">
      <c r="AA269" s="88"/>
      <c r="AB269" s="88"/>
      <c r="AC269" s="88"/>
      <c r="AD269" s="88"/>
      <c r="AE269" s="88"/>
      <c r="AF269" s="88"/>
      <c r="AG269" s="88"/>
      <c r="AH269" s="88"/>
      <c r="AI269" s="88"/>
      <c r="AJ269" s="88"/>
      <c r="AK269" s="88"/>
      <c r="AL269" s="88"/>
      <c r="AM269" s="88"/>
      <c r="AN269" s="88"/>
      <c r="AO269" s="88"/>
      <c r="AP269" s="88"/>
      <c r="AQ269" s="88"/>
      <c r="AR269" s="88"/>
      <c r="AS269" s="88"/>
      <c r="AT269" s="88"/>
      <c r="AU269" s="88"/>
      <c r="AV269" s="88"/>
      <c r="AW269" s="88"/>
      <c r="AX269" s="88"/>
      <c r="AY269" s="88"/>
      <c r="AZ269" s="88"/>
      <c r="BA269" s="88"/>
      <c r="BB269" s="88"/>
      <c r="BC269" s="88"/>
      <c r="BD269" s="88"/>
      <c r="BE269" s="88"/>
      <c r="BF269" s="88"/>
      <c r="BG269" s="88"/>
      <c r="BH269" s="88"/>
      <c r="BI269" s="88"/>
      <c r="BJ269" s="88"/>
      <c r="BK269" s="88"/>
      <c r="BL269" s="88"/>
      <c r="BM269" s="88"/>
      <c r="BN269" s="88"/>
      <c r="BO269" s="88"/>
      <c r="BP269" s="88"/>
      <c r="BQ269" s="88"/>
      <c r="BR269" s="88"/>
      <c r="BS269" s="88"/>
      <c r="BT269" s="88"/>
      <c r="BU269" s="88"/>
      <c r="BV269" s="88"/>
      <c r="BW269" s="88"/>
      <c r="BX269" s="88"/>
      <c r="BY269" s="88"/>
      <c r="BZ269" s="88"/>
      <c r="CA269" s="88"/>
      <c r="CB269" s="88"/>
      <c r="CC269" s="88"/>
      <c r="CD269" s="88"/>
      <c r="CE269" s="88"/>
      <c r="CF269" s="88"/>
      <c r="CG269" s="88"/>
      <c r="CH269" s="88"/>
      <c r="CI269" s="88"/>
      <c r="CJ269" s="88"/>
      <c r="CK269" s="88"/>
      <c r="CL269" s="88"/>
      <c r="CM269" s="88"/>
      <c r="CN269" s="88"/>
      <c r="CO269" s="88"/>
      <c r="CP269" s="88"/>
      <c r="CQ269" s="88"/>
      <c r="CR269" s="88"/>
      <c r="CS269" s="88"/>
      <c r="CT269" s="88"/>
      <c r="CU269" s="88"/>
      <c r="CV269" s="88"/>
      <c r="CW269" s="88"/>
      <c r="CX269" s="88"/>
      <c r="CY269" s="88"/>
      <c r="CZ269" s="88"/>
      <c r="DA269" s="88"/>
      <c r="DB269" s="88"/>
      <c r="DC269" s="88"/>
      <c r="DD269" s="88"/>
      <c r="DE269" s="88"/>
      <c r="DF269" s="88"/>
      <c r="DG269" s="88"/>
      <c r="DH269" s="88"/>
      <c r="DI269" s="88"/>
      <c r="DJ269" s="88"/>
      <c r="DK269" s="88"/>
      <c r="DL269" s="88"/>
      <c r="DM269" s="88"/>
      <c r="DN269" s="88"/>
      <c r="DO269" s="88"/>
      <c r="DP269" s="88"/>
      <c r="DQ269" s="88"/>
      <c r="DR269" s="88"/>
      <c r="DS269" s="88"/>
      <c r="DT269" s="88"/>
      <c r="DU269" s="88"/>
      <c r="DV269" s="88"/>
      <c r="DW269" s="88"/>
      <c r="DX269" s="88"/>
      <c r="DY269" s="88"/>
      <c r="DZ269" s="88"/>
      <c r="EA269" s="88"/>
      <c r="EB269" s="88"/>
      <c r="EC269" s="88"/>
      <c r="ED269" s="88"/>
    </row>
    <row r="270" spans="27:134">
      <c r="AA270" s="88"/>
      <c r="AB270" s="88"/>
      <c r="AC270" s="88"/>
      <c r="AD270" s="88"/>
      <c r="AE270" s="88"/>
      <c r="AF270" s="88"/>
      <c r="AG270" s="88"/>
      <c r="AH270" s="88"/>
      <c r="AI270" s="88"/>
      <c r="AJ270" s="88"/>
      <c r="AK270" s="88"/>
      <c r="AL270" s="88"/>
      <c r="AM270" s="88"/>
      <c r="AN270" s="88"/>
      <c r="AO270" s="88"/>
      <c r="AP270" s="88"/>
      <c r="AQ270" s="88"/>
      <c r="AR270" s="88"/>
      <c r="AS270" s="88"/>
      <c r="AT270" s="88"/>
      <c r="AU270" s="88"/>
      <c r="AV270" s="88"/>
      <c r="AW270" s="88"/>
      <c r="AX270" s="88"/>
      <c r="AY270" s="88"/>
      <c r="AZ270" s="88"/>
      <c r="BA270" s="88"/>
      <c r="BB270" s="88"/>
      <c r="BC270" s="88"/>
      <c r="BD270" s="88"/>
      <c r="BE270" s="88"/>
      <c r="BF270" s="88"/>
      <c r="BG270" s="88"/>
      <c r="BH270" s="88"/>
      <c r="BI270" s="88"/>
      <c r="BJ270" s="88"/>
      <c r="BK270" s="88"/>
      <c r="BL270" s="88"/>
      <c r="BM270" s="88"/>
      <c r="BN270" s="88"/>
      <c r="BO270" s="88"/>
      <c r="BP270" s="88"/>
      <c r="BQ270" s="88"/>
      <c r="BR270" s="88"/>
      <c r="BS270" s="88"/>
      <c r="BT270" s="88"/>
      <c r="BU270" s="88"/>
      <c r="BV270" s="88"/>
      <c r="BW270" s="88"/>
      <c r="BX270" s="88"/>
      <c r="BY270" s="88"/>
      <c r="BZ270" s="88"/>
      <c r="CA270" s="88"/>
      <c r="CB270" s="88"/>
      <c r="CC270" s="88"/>
      <c r="CD270" s="88"/>
      <c r="CE270" s="88"/>
      <c r="CF270" s="88"/>
      <c r="CG270" s="88"/>
      <c r="CH270" s="88"/>
      <c r="CI270" s="88"/>
      <c r="CJ270" s="88"/>
      <c r="CK270" s="88"/>
      <c r="CL270" s="88"/>
      <c r="CM270" s="88"/>
      <c r="CN270" s="88"/>
      <c r="CO270" s="88"/>
      <c r="CP270" s="88"/>
      <c r="CQ270" s="88"/>
      <c r="CR270" s="88"/>
      <c r="CS270" s="88"/>
      <c r="CT270" s="88"/>
      <c r="CU270" s="88"/>
      <c r="CV270" s="88"/>
      <c r="CW270" s="88"/>
      <c r="CX270" s="88"/>
      <c r="CY270" s="88"/>
      <c r="CZ270" s="88"/>
      <c r="DA270" s="88"/>
      <c r="DB270" s="88"/>
      <c r="DC270" s="88"/>
      <c r="DD270" s="88"/>
      <c r="DE270" s="88"/>
      <c r="DF270" s="88"/>
      <c r="DG270" s="88"/>
      <c r="DH270" s="88"/>
      <c r="DI270" s="88"/>
      <c r="DJ270" s="88"/>
      <c r="DK270" s="88"/>
      <c r="DL270" s="88"/>
      <c r="DM270" s="88"/>
      <c r="DN270" s="88"/>
      <c r="DO270" s="88"/>
      <c r="DP270" s="88"/>
      <c r="DQ270" s="88"/>
      <c r="DR270" s="88"/>
      <c r="DS270" s="88"/>
      <c r="DT270" s="88"/>
      <c r="DU270" s="88"/>
      <c r="DV270" s="88"/>
      <c r="DW270" s="88"/>
      <c r="DX270" s="88"/>
      <c r="DY270" s="88"/>
      <c r="DZ270" s="88"/>
      <c r="EA270" s="88"/>
      <c r="EB270" s="88"/>
      <c r="EC270" s="88"/>
      <c r="ED270" s="88"/>
    </row>
    <row r="271" spans="27:134">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c r="CJ271" s="88"/>
      <c r="CK271" s="88"/>
      <c r="CL271" s="88"/>
      <c r="CM271" s="88"/>
      <c r="CN271" s="88"/>
      <c r="CO271" s="88"/>
      <c r="CP271" s="88"/>
      <c r="CQ271" s="88"/>
      <c r="CR271" s="88"/>
      <c r="CS271" s="88"/>
      <c r="CT271" s="88"/>
      <c r="CU271" s="88"/>
      <c r="CV271" s="88"/>
      <c r="CW271" s="88"/>
      <c r="CX271" s="88"/>
      <c r="CY271" s="88"/>
      <c r="CZ271" s="88"/>
      <c r="DA271" s="88"/>
      <c r="DB271" s="88"/>
      <c r="DC271" s="88"/>
      <c r="DD271" s="88"/>
      <c r="DE271" s="88"/>
      <c r="DF271" s="88"/>
      <c r="DG271" s="88"/>
      <c r="DH271" s="88"/>
      <c r="DI271" s="88"/>
      <c r="DJ271" s="88"/>
      <c r="DK271" s="88"/>
      <c r="DL271" s="88"/>
      <c r="DM271" s="88"/>
      <c r="DN271" s="88"/>
      <c r="DO271" s="88"/>
      <c r="DP271" s="88"/>
      <c r="DQ271" s="88"/>
      <c r="DR271" s="88"/>
      <c r="DS271" s="88"/>
      <c r="DT271" s="88"/>
      <c r="DU271" s="88"/>
      <c r="DV271" s="88"/>
      <c r="DW271" s="88"/>
      <c r="DX271" s="88"/>
      <c r="DY271" s="88"/>
      <c r="DZ271" s="88"/>
      <c r="EA271" s="88"/>
      <c r="EB271" s="88"/>
      <c r="EC271" s="88"/>
      <c r="ED271" s="88"/>
    </row>
    <row r="272" spans="27:134">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c r="BK272" s="88"/>
      <c r="BL272" s="88"/>
      <c r="BM272" s="88"/>
      <c r="BN272" s="88"/>
      <c r="BO272" s="88"/>
      <c r="BP272" s="88"/>
      <c r="BQ272" s="88"/>
      <c r="BR272" s="88"/>
      <c r="BS272" s="88"/>
      <c r="BT272" s="88"/>
      <c r="BU272" s="88"/>
      <c r="BV272" s="88"/>
      <c r="BW272" s="88"/>
      <c r="BX272" s="88"/>
      <c r="BY272" s="88"/>
      <c r="BZ272" s="88"/>
      <c r="CA272" s="88"/>
      <c r="CB272" s="88"/>
      <c r="CC272" s="88"/>
      <c r="CD272" s="88"/>
      <c r="CE272" s="88"/>
      <c r="CF272" s="88"/>
      <c r="CG272" s="88"/>
      <c r="CH272" s="88"/>
      <c r="CI272" s="88"/>
      <c r="CJ272" s="88"/>
      <c r="CK272" s="88"/>
      <c r="CL272" s="88"/>
      <c r="CM272" s="88"/>
      <c r="CN272" s="88"/>
      <c r="CO272" s="88"/>
      <c r="CP272" s="88"/>
      <c r="CQ272" s="88"/>
      <c r="CR272" s="88"/>
      <c r="CS272" s="88"/>
      <c r="CT272" s="88"/>
      <c r="CU272" s="88"/>
      <c r="CV272" s="88"/>
      <c r="CW272" s="88"/>
      <c r="CX272" s="88"/>
      <c r="CY272" s="88"/>
      <c r="CZ272" s="88"/>
      <c r="DA272" s="88"/>
      <c r="DB272" s="88"/>
      <c r="DC272" s="88"/>
      <c r="DD272" s="88"/>
      <c r="DE272" s="88"/>
      <c r="DF272" s="88"/>
      <c r="DG272" s="88"/>
      <c r="DH272" s="88"/>
      <c r="DI272" s="88"/>
      <c r="DJ272" s="88"/>
      <c r="DK272" s="88"/>
      <c r="DL272" s="88"/>
      <c r="DM272" s="88"/>
      <c r="DN272" s="88"/>
      <c r="DO272" s="88"/>
      <c r="DP272" s="88"/>
      <c r="DQ272" s="88"/>
      <c r="DR272" s="88"/>
      <c r="DS272" s="88"/>
      <c r="DT272" s="88"/>
      <c r="DU272" s="88"/>
      <c r="DV272" s="88"/>
      <c r="DW272" s="88"/>
      <c r="DX272" s="88"/>
      <c r="DY272" s="88"/>
      <c r="DZ272" s="88"/>
      <c r="EA272" s="88"/>
      <c r="EB272" s="88"/>
      <c r="EC272" s="88"/>
      <c r="ED272" s="88"/>
    </row>
    <row r="273" spans="27:134">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88"/>
      <c r="BI273" s="88"/>
      <c r="BJ273" s="88"/>
      <c r="BK273" s="88"/>
      <c r="BL273" s="88"/>
      <c r="BM273" s="88"/>
      <c r="BN273" s="88"/>
      <c r="BO273" s="88"/>
      <c r="BP273" s="88"/>
      <c r="BQ273" s="88"/>
      <c r="BR273" s="88"/>
      <c r="BS273" s="88"/>
      <c r="BT273" s="88"/>
      <c r="BU273" s="88"/>
      <c r="BV273" s="88"/>
      <c r="BW273" s="88"/>
      <c r="BX273" s="88"/>
      <c r="BY273" s="88"/>
      <c r="BZ273" s="88"/>
      <c r="CA273" s="88"/>
      <c r="CB273" s="88"/>
      <c r="CC273" s="88"/>
      <c r="CD273" s="88"/>
      <c r="CE273" s="88"/>
      <c r="CF273" s="88"/>
      <c r="CG273" s="88"/>
      <c r="CH273" s="88"/>
      <c r="CI273" s="88"/>
      <c r="CJ273" s="88"/>
      <c r="CK273" s="88"/>
      <c r="CL273" s="88"/>
      <c r="CM273" s="88"/>
      <c r="CN273" s="88"/>
      <c r="CO273" s="88"/>
      <c r="CP273" s="88"/>
      <c r="CQ273" s="88"/>
      <c r="CR273" s="88"/>
      <c r="CS273" s="88"/>
      <c r="CT273" s="88"/>
      <c r="CU273" s="88"/>
      <c r="CV273" s="88"/>
      <c r="CW273" s="88"/>
      <c r="CX273" s="88"/>
      <c r="CY273" s="88"/>
      <c r="CZ273" s="88"/>
      <c r="DA273" s="88"/>
      <c r="DB273" s="88"/>
      <c r="DC273" s="88"/>
      <c r="DD273" s="88"/>
      <c r="DE273" s="88"/>
      <c r="DF273" s="88"/>
      <c r="DG273" s="88"/>
      <c r="DH273" s="88"/>
      <c r="DI273" s="88"/>
      <c r="DJ273" s="88"/>
      <c r="DK273" s="88"/>
      <c r="DL273" s="88"/>
      <c r="DM273" s="88"/>
      <c r="DN273" s="88"/>
      <c r="DO273" s="88"/>
      <c r="DP273" s="88"/>
      <c r="DQ273" s="88"/>
      <c r="DR273" s="88"/>
      <c r="DS273" s="88"/>
      <c r="DT273" s="88"/>
      <c r="DU273" s="88"/>
      <c r="DV273" s="88"/>
      <c r="DW273" s="88"/>
      <c r="DX273" s="88"/>
      <c r="DY273" s="88"/>
      <c r="DZ273" s="88"/>
      <c r="EA273" s="88"/>
      <c r="EB273" s="88"/>
      <c r="EC273" s="88"/>
      <c r="ED273" s="88"/>
    </row>
    <row r="274" spans="27:134">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88"/>
      <c r="BI274" s="88"/>
      <c r="BJ274" s="88"/>
      <c r="BK274" s="88"/>
      <c r="BL274" s="88"/>
      <c r="BM274" s="88"/>
      <c r="BN274" s="88"/>
      <c r="BO274" s="88"/>
      <c r="BP274" s="88"/>
      <c r="BQ274" s="88"/>
      <c r="BR274" s="88"/>
      <c r="BS274" s="88"/>
      <c r="BT274" s="88"/>
      <c r="BU274" s="88"/>
      <c r="BV274" s="88"/>
      <c r="BW274" s="88"/>
      <c r="BX274" s="88"/>
      <c r="BY274" s="88"/>
      <c r="BZ274" s="88"/>
      <c r="CA274" s="88"/>
      <c r="CB274" s="88"/>
      <c r="CC274" s="88"/>
      <c r="CD274" s="88"/>
      <c r="CE274" s="88"/>
      <c r="CF274" s="88"/>
      <c r="CG274" s="88"/>
      <c r="CH274" s="88"/>
      <c r="CI274" s="88"/>
      <c r="CJ274" s="88"/>
      <c r="CK274" s="88"/>
      <c r="CL274" s="88"/>
      <c r="CM274" s="88"/>
      <c r="CN274" s="88"/>
      <c r="CO274" s="88"/>
      <c r="CP274" s="88"/>
      <c r="CQ274" s="88"/>
      <c r="CR274" s="88"/>
      <c r="CS274" s="88"/>
      <c r="CT274" s="88"/>
      <c r="CU274" s="88"/>
      <c r="CV274" s="88"/>
      <c r="CW274" s="88"/>
      <c r="CX274" s="88"/>
      <c r="CY274" s="88"/>
      <c r="CZ274" s="88"/>
      <c r="DA274" s="88"/>
      <c r="DB274" s="88"/>
      <c r="DC274" s="88"/>
      <c r="DD274" s="88"/>
      <c r="DE274" s="88"/>
      <c r="DF274" s="88"/>
      <c r="DG274" s="88"/>
      <c r="DH274" s="88"/>
      <c r="DI274" s="88"/>
      <c r="DJ274" s="88"/>
      <c r="DK274" s="88"/>
      <c r="DL274" s="88"/>
      <c r="DM274" s="88"/>
      <c r="DN274" s="88"/>
      <c r="DO274" s="88"/>
      <c r="DP274" s="88"/>
      <c r="DQ274" s="88"/>
      <c r="DR274" s="88"/>
      <c r="DS274" s="88"/>
      <c r="DT274" s="88"/>
      <c r="DU274" s="88"/>
      <c r="DV274" s="88"/>
      <c r="DW274" s="88"/>
      <c r="DX274" s="88"/>
      <c r="DY274" s="88"/>
      <c r="DZ274" s="88"/>
      <c r="EA274" s="88"/>
      <c r="EB274" s="88"/>
      <c r="EC274" s="88"/>
      <c r="ED274" s="88"/>
    </row>
    <row r="275" spans="27:134">
      <c r="AA275" s="88"/>
      <c r="AB275" s="88"/>
      <c r="AC275" s="88"/>
      <c r="AD275" s="88"/>
      <c r="AE275" s="88"/>
      <c r="AF275" s="88"/>
      <c r="AG275" s="88"/>
      <c r="AH275" s="88"/>
      <c r="AI275" s="88"/>
      <c r="AJ275" s="88"/>
      <c r="AK275" s="88"/>
      <c r="AL275" s="88"/>
      <c r="AM275" s="88"/>
      <c r="AN275" s="88"/>
      <c r="AO275" s="88"/>
      <c r="AP275" s="88"/>
      <c r="AQ275" s="88"/>
      <c r="AR275" s="88"/>
      <c r="AS275" s="88"/>
      <c r="AT275" s="88"/>
      <c r="AU275" s="88"/>
      <c r="AV275" s="88"/>
      <c r="AW275" s="88"/>
      <c r="AX275" s="88"/>
      <c r="AY275" s="88"/>
      <c r="AZ275" s="88"/>
      <c r="BA275" s="88"/>
      <c r="BB275" s="88"/>
      <c r="BC275" s="88"/>
      <c r="BD275" s="88"/>
      <c r="BE275" s="88"/>
      <c r="BF275" s="88"/>
      <c r="BG275" s="88"/>
      <c r="BH275" s="88"/>
      <c r="BI275" s="88"/>
      <c r="BJ275" s="88"/>
      <c r="BK275" s="88"/>
      <c r="BL275" s="88"/>
      <c r="BM275" s="88"/>
      <c r="BN275" s="88"/>
      <c r="BO275" s="88"/>
      <c r="BP275" s="88"/>
      <c r="BQ275" s="88"/>
      <c r="BR275" s="88"/>
      <c r="BS275" s="88"/>
      <c r="BT275" s="88"/>
      <c r="BU275" s="88"/>
      <c r="BV275" s="88"/>
      <c r="BW275" s="88"/>
      <c r="BX275" s="88"/>
      <c r="BY275" s="88"/>
      <c r="BZ275" s="88"/>
      <c r="CA275" s="88"/>
      <c r="CB275" s="88"/>
      <c r="CC275" s="88"/>
      <c r="CD275" s="88"/>
      <c r="CE275" s="88"/>
      <c r="CF275" s="88"/>
      <c r="CG275" s="88"/>
      <c r="CH275" s="88"/>
      <c r="CI275" s="88"/>
      <c r="CJ275" s="88"/>
      <c r="CK275" s="88"/>
      <c r="CL275" s="88"/>
      <c r="CM275" s="88"/>
      <c r="CN275" s="88"/>
      <c r="CO275" s="88"/>
      <c r="CP275" s="88"/>
      <c r="CQ275" s="88"/>
      <c r="CR275" s="88"/>
      <c r="CS275" s="88"/>
      <c r="CT275" s="88"/>
      <c r="CU275" s="88"/>
      <c r="CV275" s="88"/>
      <c r="CW275" s="88"/>
      <c r="CX275" s="88"/>
      <c r="CY275" s="88"/>
      <c r="CZ275" s="88"/>
      <c r="DA275" s="88"/>
      <c r="DB275" s="88"/>
      <c r="DC275" s="88"/>
      <c r="DD275" s="88"/>
      <c r="DE275" s="88"/>
      <c r="DF275" s="88"/>
      <c r="DG275" s="88"/>
      <c r="DH275" s="88"/>
      <c r="DI275" s="88"/>
      <c r="DJ275" s="88"/>
      <c r="DK275" s="88"/>
      <c r="DL275" s="88"/>
      <c r="DM275" s="88"/>
      <c r="DN275" s="88"/>
      <c r="DO275" s="88"/>
      <c r="DP275" s="88"/>
      <c r="DQ275" s="88"/>
      <c r="DR275" s="88"/>
      <c r="DS275" s="88"/>
      <c r="DT275" s="88"/>
      <c r="DU275" s="88"/>
      <c r="DV275" s="88"/>
      <c r="DW275" s="88"/>
      <c r="DX275" s="88"/>
      <c r="DY275" s="88"/>
      <c r="DZ275" s="88"/>
      <c r="EA275" s="88"/>
      <c r="EB275" s="88"/>
      <c r="EC275" s="88"/>
      <c r="ED275" s="88"/>
    </row>
    <row r="276" spans="27:134">
      <c r="AA276" s="88"/>
      <c r="AB276" s="88"/>
      <c r="AC276" s="88"/>
      <c r="AD276" s="88"/>
      <c r="AE276" s="88"/>
      <c r="AF276" s="88"/>
      <c r="AG276" s="88"/>
      <c r="AH276" s="88"/>
      <c r="AI276" s="88"/>
      <c r="AJ276" s="88"/>
      <c r="AK276" s="88"/>
      <c r="AL276" s="88"/>
      <c r="AM276" s="88"/>
      <c r="AN276" s="88"/>
      <c r="AO276" s="88"/>
      <c r="AP276" s="88"/>
      <c r="AQ276" s="88"/>
      <c r="AR276" s="88"/>
      <c r="AS276" s="88"/>
      <c r="AT276" s="88"/>
      <c r="AU276" s="88"/>
      <c r="AV276" s="88"/>
      <c r="AW276" s="88"/>
      <c r="AX276" s="88"/>
      <c r="AY276" s="88"/>
      <c r="AZ276" s="88"/>
      <c r="BA276" s="88"/>
      <c r="BB276" s="88"/>
      <c r="BC276" s="88"/>
      <c r="BD276" s="88"/>
      <c r="BE276" s="88"/>
      <c r="BF276" s="88"/>
      <c r="BG276" s="88"/>
      <c r="BH276" s="88"/>
      <c r="BI276" s="88"/>
      <c r="BJ276" s="88"/>
      <c r="BK276" s="88"/>
      <c r="BL276" s="88"/>
      <c r="BM276" s="88"/>
      <c r="BN276" s="88"/>
      <c r="BO276" s="88"/>
      <c r="BP276" s="88"/>
      <c r="BQ276" s="88"/>
      <c r="BR276" s="88"/>
      <c r="BS276" s="88"/>
      <c r="BT276" s="88"/>
      <c r="BU276" s="88"/>
      <c r="BV276" s="88"/>
      <c r="BW276" s="88"/>
      <c r="BX276" s="88"/>
      <c r="BY276" s="88"/>
      <c r="BZ276" s="88"/>
      <c r="CA276" s="88"/>
      <c r="CB276" s="88"/>
      <c r="CC276" s="88"/>
      <c r="CD276" s="88"/>
      <c r="CE276" s="88"/>
      <c r="CF276" s="88"/>
      <c r="CG276" s="88"/>
      <c r="CH276" s="88"/>
      <c r="CI276" s="88"/>
      <c r="CJ276" s="88"/>
      <c r="CK276" s="88"/>
      <c r="CL276" s="88"/>
      <c r="CM276" s="88"/>
      <c r="CN276" s="88"/>
      <c r="CO276" s="88"/>
      <c r="CP276" s="88"/>
      <c r="CQ276" s="88"/>
      <c r="CR276" s="88"/>
      <c r="CS276" s="88"/>
      <c r="CT276" s="88"/>
      <c r="CU276" s="88"/>
      <c r="CV276" s="88"/>
      <c r="CW276" s="88"/>
      <c r="CX276" s="88"/>
      <c r="CY276" s="88"/>
      <c r="CZ276" s="88"/>
      <c r="DA276" s="88"/>
      <c r="DB276" s="88"/>
      <c r="DC276" s="88"/>
      <c r="DD276" s="88"/>
      <c r="DE276" s="88"/>
      <c r="DF276" s="88"/>
      <c r="DG276" s="88"/>
      <c r="DH276" s="88"/>
      <c r="DI276" s="88"/>
      <c r="DJ276" s="88"/>
      <c r="DK276" s="88"/>
      <c r="DL276" s="88"/>
      <c r="DM276" s="88"/>
      <c r="DN276" s="88"/>
      <c r="DO276" s="88"/>
      <c r="DP276" s="88"/>
      <c r="DQ276" s="88"/>
      <c r="DR276" s="88"/>
      <c r="DS276" s="88"/>
      <c r="DT276" s="88"/>
      <c r="DU276" s="88"/>
      <c r="DV276" s="88"/>
      <c r="DW276" s="88"/>
      <c r="DX276" s="88"/>
      <c r="DY276" s="88"/>
      <c r="DZ276" s="88"/>
      <c r="EA276" s="88"/>
      <c r="EB276" s="88"/>
      <c r="EC276" s="88"/>
      <c r="ED276" s="88"/>
    </row>
    <row r="277" spans="27:134">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88"/>
      <c r="BI277" s="88"/>
      <c r="BJ277" s="88"/>
      <c r="BK277" s="88"/>
      <c r="BL277" s="88"/>
      <c r="BM277" s="88"/>
      <c r="BN277" s="88"/>
      <c r="BO277" s="88"/>
      <c r="BP277" s="88"/>
      <c r="BQ277" s="88"/>
      <c r="BR277" s="88"/>
      <c r="BS277" s="88"/>
      <c r="BT277" s="88"/>
      <c r="BU277" s="88"/>
      <c r="BV277" s="88"/>
      <c r="BW277" s="88"/>
      <c r="BX277" s="88"/>
      <c r="BY277" s="88"/>
      <c r="BZ277" s="88"/>
      <c r="CA277" s="88"/>
      <c r="CB277" s="88"/>
      <c r="CC277" s="88"/>
      <c r="CD277" s="88"/>
      <c r="CE277" s="88"/>
      <c r="CF277" s="88"/>
      <c r="CG277" s="88"/>
      <c r="CH277" s="88"/>
      <c r="CI277" s="88"/>
      <c r="CJ277" s="88"/>
      <c r="CK277" s="88"/>
      <c r="CL277" s="88"/>
      <c r="CM277" s="88"/>
      <c r="CN277" s="88"/>
      <c r="CO277" s="88"/>
      <c r="CP277" s="88"/>
      <c r="CQ277" s="88"/>
      <c r="CR277" s="88"/>
      <c r="CS277" s="88"/>
      <c r="CT277" s="88"/>
      <c r="CU277" s="88"/>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row>
    <row r="278" spans="27:134">
      <c r="AA278" s="88"/>
      <c r="AB278" s="88"/>
      <c r="AC278" s="88"/>
      <c r="AD278" s="88"/>
      <c r="AE278" s="88"/>
      <c r="AF278" s="88"/>
      <c r="AG278" s="88"/>
      <c r="AH278" s="88"/>
      <c r="AI278" s="88"/>
      <c r="AJ278" s="88"/>
      <c r="AK278" s="88"/>
      <c r="AL278" s="88"/>
      <c r="AM278" s="88"/>
      <c r="AN278" s="88"/>
      <c r="AO278" s="88"/>
      <c r="AP278" s="88"/>
      <c r="AQ278" s="88"/>
      <c r="AR278" s="88"/>
      <c r="AS278" s="88"/>
      <c r="AT278" s="88"/>
      <c r="AU278" s="88"/>
      <c r="AV278" s="88"/>
      <c r="AW278" s="88"/>
      <c r="AX278" s="88"/>
      <c r="AY278" s="88"/>
      <c r="AZ278" s="88"/>
      <c r="BA278" s="88"/>
      <c r="BB278" s="88"/>
      <c r="BC278" s="88"/>
      <c r="BD278" s="88"/>
      <c r="BE278" s="88"/>
      <c r="BF278" s="88"/>
      <c r="BG278" s="88"/>
      <c r="BH278" s="88"/>
      <c r="BI278" s="88"/>
      <c r="BJ278" s="88"/>
      <c r="BK278" s="88"/>
      <c r="BL278" s="88"/>
      <c r="BM278" s="88"/>
      <c r="BN278" s="88"/>
      <c r="BO278" s="88"/>
      <c r="BP278" s="88"/>
      <c r="BQ278" s="88"/>
      <c r="BR278" s="88"/>
      <c r="BS278" s="88"/>
      <c r="BT278" s="88"/>
      <c r="BU278" s="88"/>
      <c r="BV278" s="88"/>
      <c r="BW278" s="88"/>
      <c r="BX278" s="88"/>
      <c r="BY278" s="88"/>
      <c r="BZ278" s="88"/>
      <c r="CA278" s="88"/>
      <c r="CB278" s="88"/>
      <c r="CC278" s="88"/>
      <c r="CD278" s="88"/>
      <c r="CE278" s="88"/>
      <c r="CF278" s="88"/>
      <c r="CG278" s="88"/>
      <c r="CH278" s="88"/>
      <c r="CI278" s="88"/>
      <c r="CJ278" s="88"/>
      <c r="CK278" s="88"/>
      <c r="CL278" s="88"/>
      <c r="CM278" s="88"/>
      <c r="CN278" s="88"/>
      <c r="CO278" s="88"/>
      <c r="CP278" s="88"/>
      <c r="CQ278" s="88"/>
      <c r="CR278" s="88"/>
      <c r="CS278" s="88"/>
      <c r="CT278" s="88"/>
      <c r="CU278" s="88"/>
      <c r="CV278" s="88"/>
      <c r="CW278" s="88"/>
      <c r="CX278" s="88"/>
      <c r="CY278" s="88"/>
      <c r="CZ278" s="88"/>
      <c r="DA278" s="88"/>
      <c r="DB278" s="88"/>
      <c r="DC278" s="88"/>
      <c r="DD278" s="88"/>
      <c r="DE278" s="88"/>
      <c r="DF278" s="88"/>
      <c r="DG278" s="88"/>
      <c r="DH278" s="88"/>
      <c r="DI278" s="88"/>
      <c r="DJ278" s="88"/>
      <c r="DK278" s="88"/>
      <c r="DL278" s="88"/>
      <c r="DM278" s="88"/>
      <c r="DN278" s="88"/>
      <c r="DO278" s="88"/>
      <c r="DP278" s="88"/>
      <c r="DQ278" s="88"/>
      <c r="DR278" s="88"/>
      <c r="DS278" s="88"/>
      <c r="DT278" s="88"/>
      <c r="DU278" s="88"/>
      <c r="DV278" s="88"/>
      <c r="DW278" s="88"/>
      <c r="DX278" s="88"/>
      <c r="DY278" s="88"/>
      <c r="DZ278" s="88"/>
      <c r="EA278" s="88"/>
      <c r="EB278" s="88"/>
      <c r="EC278" s="88"/>
      <c r="ED278" s="88"/>
    </row>
    <row r="279" spans="27:134">
      <c r="AA279" s="88"/>
      <c r="AB279" s="88"/>
      <c r="AC279" s="88"/>
      <c r="AD279" s="88"/>
      <c r="AE279" s="88"/>
      <c r="AF279" s="88"/>
      <c r="AG279" s="88"/>
      <c r="AH279" s="88"/>
      <c r="AI279" s="88"/>
      <c r="AJ279" s="88"/>
      <c r="AK279" s="88"/>
      <c r="AL279" s="88"/>
      <c r="AM279" s="88"/>
      <c r="AN279" s="88"/>
      <c r="AO279" s="88"/>
      <c r="AP279" s="88"/>
      <c r="AQ279" s="88"/>
      <c r="AR279" s="88"/>
      <c r="AS279" s="88"/>
      <c r="AT279" s="88"/>
      <c r="AU279" s="88"/>
      <c r="AV279" s="88"/>
      <c r="AW279" s="88"/>
      <c r="AX279" s="88"/>
      <c r="AY279" s="88"/>
      <c r="AZ279" s="88"/>
      <c r="BA279" s="88"/>
      <c r="BB279" s="88"/>
      <c r="BC279" s="88"/>
      <c r="BD279" s="88"/>
      <c r="BE279" s="88"/>
      <c r="BF279" s="88"/>
      <c r="BG279" s="88"/>
      <c r="BH279" s="88"/>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c r="CM279" s="88"/>
      <c r="CN279" s="88"/>
      <c r="CO279" s="88"/>
      <c r="CP279" s="88"/>
      <c r="CQ279" s="88"/>
      <c r="CR279" s="88"/>
      <c r="CS279" s="88"/>
      <c r="CT279" s="88"/>
      <c r="CU279" s="88"/>
      <c r="CV279" s="88"/>
      <c r="CW279" s="88"/>
      <c r="CX279" s="88"/>
      <c r="CY279" s="88"/>
      <c r="CZ279" s="88"/>
      <c r="DA279" s="88"/>
      <c r="DB279" s="88"/>
      <c r="DC279" s="88"/>
      <c r="DD279" s="88"/>
      <c r="DE279" s="88"/>
      <c r="DF279" s="88"/>
      <c r="DG279" s="88"/>
      <c r="DH279" s="88"/>
      <c r="DI279" s="88"/>
      <c r="DJ279" s="88"/>
      <c r="DK279" s="88"/>
      <c r="DL279" s="88"/>
      <c r="DM279" s="88"/>
      <c r="DN279" s="88"/>
      <c r="DO279" s="88"/>
      <c r="DP279" s="88"/>
      <c r="DQ279" s="88"/>
      <c r="DR279" s="88"/>
      <c r="DS279" s="88"/>
      <c r="DT279" s="88"/>
      <c r="DU279" s="88"/>
      <c r="DV279" s="88"/>
      <c r="DW279" s="88"/>
      <c r="DX279" s="88"/>
      <c r="DY279" s="88"/>
      <c r="DZ279" s="88"/>
      <c r="EA279" s="88"/>
      <c r="EB279" s="88"/>
      <c r="EC279" s="88"/>
      <c r="ED279" s="88"/>
    </row>
    <row r="280" spans="27:134">
      <c r="AA280" s="88"/>
      <c r="AB280" s="88"/>
      <c r="AC280" s="88"/>
      <c r="AD280" s="88"/>
      <c r="AE280" s="88"/>
      <c r="AF280" s="88"/>
      <c r="AG280" s="88"/>
      <c r="AH280" s="88"/>
      <c r="AI280" s="88"/>
      <c r="AJ280" s="88"/>
      <c r="AK280" s="88"/>
      <c r="AL280" s="88"/>
      <c r="AM280" s="88"/>
      <c r="AN280" s="88"/>
      <c r="AO280" s="88"/>
      <c r="AP280" s="88"/>
      <c r="AQ280" s="88"/>
      <c r="AR280" s="88"/>
      <c r="AS280" s="88"/>
      <c r="AT280" s="88"/>
      <c r="AU280" s="88"/>
      <c r="AV280" s="88"/>
      <c r="AW280" s="88"/>
      <c r="AX280" s="88"/>
      <c r="AY280" s="88"/>
      <c r="AZ280" s="88"/>
      <c r="BA280" s="88"/>
      <c r="BB280" s="88"/>
      <c r="BC280" s="88"/>
      <c r="BD280" s="88"/>
      <c r="BE280" s="88"/>
      <c r="BF280" s="88"/>
      <c r="BG280" s="88"/>
      <c r="BH280" s="88"/>
      <c r="BI280" s="88"/>
      <c r="BJ280" s="88"/>
      <c r="BK280" s="88"/>
      <c r="BL280" s="88"/>
      <c r="BM280" s="88"/>
      <c r="BN280" s="88"/>
      <c r="BO280" s="88"/>
      <c r="BP280" s="88"/>
      <c r="BQ280" s="88"/>
      <c r="BR280" s="88"/>
      <c r="BS280" s="88"/>
      <c r="BT280" s="88"/>
      <c r="BU280" s="88"/>
      <c r="BV280" s="88"/>
      <c r="BW280" s="88"/>
      <c r="BX280" s="88"/>
      <c r="BY280" s="88"/>
      <c r="BZ280" s="88"/>
      <c r="CA280" s="88"/>
      <c r="CB280" s="88"/>
      <c r="CC280" s="88"/>
      <c r="CD280" s="88"/>
      <c r="CE280" s="88"/>
      <c r="CF280" s="88"/>
      <c r="CG280" s="88"/>
      <c r="CH280" s="88"/>
      <c r="CI280" s="88"/>
      <c r="CJ280" s="88"/>
      <c r="CK280" s="88"/>
      <c r="CL280" s="88"/>
      <c r="CM280" s="88"/>
      <c r="CN280" s="88"/>
      <c r="CO280" s="88"/>
      <c r="CP280" s="88"/>
      <c r="CQ280" s="88"/>
      <c r="CR280" s="88"/>
      <c r="CS280" s="88"/>
      <c r="CT280" s="88"/>
      <c r="CU280" s="88"/>
      <c r="CV280" s="88"/>
      <c r="CW280" s="88"/>
      <c r="CX280" s="88"/>
      <c r="CY280" s="88"/>
      <c r="CZ280" s="88"/>
      <c r="DA280" s="88"/>
      <c r="DB280" s="88"/>
      <c r="DC280" s="88"/>
      <c r="DD280" s="88"/>
      <c r="DE280" s="88"/>
      <c r="DF280" s="88"/>
      <c r="DG280" s="88"/>
      <c r="DH280" s="88"/>
      <c r="DI280" s="88"/>
      <c r="DJ280" s="88"/>
      <c r="DK280" s="88"/>
      <c r="DL280" s="88"/>
      <c r="DM280" s="88"/>
      <c r="DN280" s="88"/>
      <c r="DO280" s="88"/>
      <c r="DP280" s="88"/>
      <c r="DQ280" s="88"/>
      <c r="DR280" s="88"/>
      <c r="DS280" s="88"/>
      <c r="DT280" s="88"/>
      <c r="DU280" s="88"/>
      <c r="DV280" s="88"/>
      <c r="DW280" s="88"/>
      <c r="DX280" s="88"/>
      <c r="DY280" s="88"/>
      <c r="DZ280" s="88"/>
      <c r="EA280" s="88"/>
      <c r="EB280" s="88"/>
      <c r="EC280" s="88"/>
      <c r="ED280" s="88"/>
    </row>
    <row r="281" spans="27:134">
      <c r="AA281" s="88"/>
      <c r="AB281" s="88"/>
      <c r="AC281" s="88"/>
      <c r="AD281" s="88"/>
      <c r="AE281" s="88"/>
      <c r="AF281" s="88"/>
      <c r="AG281" s="88"/>
      <c r="AH281" s="88"/>
      <c r="AI281" s="88"/>
      <c r="AJ281" s="88"/>
      <c r="AK281" s="88"/>
      <c r="AL281" s="88"/>
      <c r="AM281" s="88"/>
      <c r="AN281" s="88"/>
      <c r="AO281" s="88"/>
      <c r="AP281" s="88"/>
      <c r="AQ281" s="88"/>
      <c r="AR281" s="88"/>
      <c r="AS281" s="88"/>
      <c r="AT281" s="88"/>
      <c r="AU281" s="88"/>
      <c r="AV281" s="88"/>
      <c r="AW281" s="88"/>
      <c r="AX281" s="88"/>
      <c r="AY281" s="88"/>
      <c r="AZ281" s="88"/>
      <c r="BA281" s="88"/>
      <c r="BB281" s="88"/>
      <c r="BC281" s="88"/>
      <c r="BD281" s="88"/>
      <c r="BE281" s="88"/>
      <c r="BF281" s="88"/>
      <c r="BG281" s="88"/>
      <c r="BH281" s="88"/>
      <c r="BI281" s="88"/>
      <c r="BJ281" s="88"/>
      <c r="BK281" s="88"/>
      <c r="BL281" s="88"/>
      <c r="BM281" s="88"/>
      <c r="BN281" s="88"/>
      <c r="BO281" s="88"/>
      <c r="BP281" s="88"/>
      <c r="BQ281" s="88"/>
      <c r="BR281" s="88"/>
      <c r="BS281" s="88"/>
      <c r="BT281" s="88"/>
      <c r="BU281" s="88"/>
      <c r="BV281" s="88"/>
      <c r="BW281" s="88"/>
      <c r="BX281" s="88"/>
      <c r="BY281" s="88"/>
      <c r="BZ281" s="88"/>
      <c r="CA281" s="88"/>
      <c r="CB281" s="88"/>
      <c r="CC281" s="88"/>
      <c r="CD281" s="88"/>
      <c r="CE281" s="88"/>
      <c r="CF281" s="88"/>
      <c r="CG281" s="88"/>
      <c r="CH281" s="88"/>
      <c r="CI281" s="88"/>
      <c r="CJ281" s="88"/>
      <c r="CK281" s="88"/>
      <c r="CL281" s="88"/>
      <c r="CM281" s="88"/>
      <c r="CN281" s="88"/>
      <c r="CO281" s="88"/>
      <c r="CP281" s="88"/>
      <c r="CQ281" s="88"/>
      <c r="CR281" s="88"/>
      <c r="CS281" s="88"/>
      <c r="CT281" s="88"/>
      <c r="CU281" s="88"/>
      <c r="CV281" s="88"/>
      <c r="CW281" s="88"/>
      <c r="CX281" s="88"/>
      <c r="CY281" s="88"/>
      <c r="CZ281" s="88"/>
      <c r="DA281" s="88"/>
      <c r="DB281" s="88"/>
      <c r="DC281" s="88"/>
      <c r="DD281" s="88"/>
      <c r="DE281" s="88"/>
      <c r="DF281" s="88"/>
      <c r="DG281" s="88"/>
      <c r="DH281" s="88"/>
      <c r="DI281" s="88"/>
      <c r="DJ281" s="88"/>
      <c r="DK281" s="88"/>
      <c r="DL281" s="88"/>
      <c r="DM281" s="88"/>
      <c r="DN281" s="88"/>
      <c r="DO281" s="88"/>
      <c r="DP281" s="88"/>
      <c r="DQ281" s="88"/>
      <c r="DR281" s="88"/>
      <c r="DS281" s="88"/>
      <c r="DT281" s="88"/>
      <c r="DU281" s="88"/>
      <c r="DV281" s="88"/>
      <c r="DW281" s="88"/>
      <c r="DX281" s="88"/>
      <c r="DY281" s="88"/>
      <c r="DZ281" s="88"/>
      <c r="EA281" s="88"/>
      <c r="EB281" s="88"/>
      <c r="EC281" s="88"/>
      <c r="ED281" s="88"/>
    </row>
    <row r="282" spans="27:134">
      <c r="AA282" s="88"/>
      <c r="AB282" s="88"/>
      <c r="AC282" s="88"/>
      <c r="AD282" s="88"/>
      <c r="AE282" s="88"/>
      <c r="AF282" s="88"/>
      <c r="AG282" s="88"/>
      <c r="AH282" s="88"/>
      <c r="AI282" s="88"/>
      <c r="AJ282" s="88"/>
      <c r="AK282" s="88"/>
      <c r="AL282" s="88"/>
      <c r="AM282" s="88"/>
      <c r="AN282" s="88"/>
      <c r="AO282" s="88"/>
      <c r="AP282" s="88"/>
      <c r="AQ282" s="88"/>
      <c r="AR282" s="88"/>
      <c r="AS282" s="88"/>
      <c r="AT282" s="88"/>
      <c r="AU282" s="88"/>
      <c r="AV282" s="88"/>
      <c r="AW282" s="88"/>
      <c r="AX282" s="88"/>
      <c r="AY282" s="88"/>
      <c r="AZ282" s="88"/>
      <c r="BA282" s="88"/>
      <c r="BB282" s="88"/>
      <c r="BC282" s="88"/>
      <c r="BD282" s="88"/>
      <c r="BE282" s="88"/>
      <c r="BF282" s="88"/>
      <c r="BG282" s="88"/>
      <c r="BH282" s="88"/>
      <c r="BI282" s="88"/>
      <c r="BJ282" s="88"/>
      <c r="BK282" s="88"/>
      <c r="BL282" s="88"/>
      <c r="BM282" s="88"/>
      <c r="BN282" s="88"/>
      <c r="BO282" s="88"/>
      <c r="BP282" s="88"/>
      <c r="BQ282" s="88"/>
      <c r="BR282" s="88"/>
      <c r="BS282" s="88"/>
      <c r="BT282" s="88"/>
      <c r="BU282" s="88"/>
      <c r="BV282" s="88"/>
      <c r="BW282" s="88"/>
      <c r="BX282" s="88"/>
      <c r="BY282" s="88"/>
      <c r="BZ282" s="88"/>
      <c r="CA282" s="88"/>
      <c r="CB282" s="88"/>
      <c r="CC282" s="88"/>
      <c r="CD282" s="88"/>
      <c r="CE282" s="88"/>
      <c r="CF282" s="88"/>
      <c r="CG282" s="88"/>
      <c r="CH282" s="88"/>
      <c r="CI282" s="88"/>
      <c r="CJ282" s="88"/>
      <c r="CK282" s="88"/>
      <c r="CL282" s="88"/>
      <c r="CM282" s="88"/>
      <c r="CN282" s="88"/>
      <c r="CO282" s="88"/>
      <c r="CP282" s="88"/>
      <c r="CQ282" s="88"/>
      <c r="CR282" s="88"/>
      <c r="CS282" s="88"/>
      <c r="CT282" s="88"/>
      <c r="CU282" s="88"/>
      <c r="CV282" s="88"/>
      <c r="CW282" s="88"/>
      <c r="CX282" s="88"/>
      <c r="CY282" s="88"/>
      <c r="CZ282" s="88"/>
      <c r="DA282" s="88"/>
      <c r="DB282" s="88"/>
      <c r="DC282" s="88"/>
      <c r="DD282" s="88"/>
      <c r="DE282" s="88"/>
      <c r="DF282" s="88"/>
      <c r="DG282" s="88"/>
      <c r="DH282" s="88"/>
      <c r="DI282" s="88"/>
      <c r="DJ282" s="88"/>
      <c r="DK282" s="88"/>
      <c r="DL282" s="88"/>
      <c r="DM282" s="88"/>
      <c r="DN282" s="88"/>
      <c r="DO282" s="88"/>
      <c r="DP282" s="88"/>
      <c r="DQ282" s="88"/>
      <c r="DR282" s="88"/>
      <c r="DS282" s="88"/>
      <c r="DT282" s="88"/>
      <c r="DU282" s="88"/>
      <c r="DV282" s="88"/>
      <c r="DW282" s="88"/>
      <c r="DX282" s="88"/>
      <c r="DY282" s="88"/>
      <c r="DZ282" s="88"/>
      <c r="EA282" s="88"/>
      <c r="EB282" s="88"/>
      <c r="EC282" s="88"/>
      <c r="ED282" s="88"/>
    </row>
    <row r="283" spans="27:134">
      <c r="AA283" s="88"/>
      <c r="AB283" s="88"/>
      <c r="AC283" s="88"/>
      <c r="AD283" s="88"/>
      <c r="AE283" s="88"/>
      <c r="AF283" s="88"/>
      <c r="AG283" s="88"/>
      <c r="AH283" s="88"/>
      <c r="AI283" s="88"/>
      <c r="AJ283" s="88"/>
      <c r="AK283" s="88"/>
      <c r="AL283" s="88"/>
      <c r="AM283" s="88"/>
      <c r="AN283" s="88"/>
      <c r="AO283" s="88"/>
      <c r="AP283" s="88"/>
      <c r="AQ283" s="88"/>
      <c r="AR283" s="88"/>
      <c r="AS283" s="88"/>
      <c r="AT283" s="88"/>
      <c r="AU283" s="88"/>
      <c r="AV283" s="88"/>
      <c r="AW283" s="88"/>
      <c r="AX283" s="88"/>
      <c r="AY283" s="88"/>
      <c r="AZ283" s="88"/>
      <c r="BA283" s="88"/>
      <c r="BB283" s="88"/>
      <c r="BC283" s="88"/>
      <c r="BD283" s="88"/>
      <c r="BE283" s="88"/>
      <c r="BF283" s="88"/>
      <c r="BG283" s="88"/>
      <c r="BH283" s="88"/>
      <c r="BI283" s="88"/>
      <c r="BJ283" s="88"/>
      <c r="BK283" s="88"/>
      <c r="BL283" s="88"/>
      <c r="BM283" s="88"/>
      <c r="BN283" s="88"/>
      <c r="BO283" s="88"/>
      <c r="BP283" s="88"/>
      <c r="BQ283" s="88"/>
      <c r="BR283" s="88"/>
      <c r="BS283" s="88"/>
      <c r="BT283" s="88"/>
      <c r="BU283" s="88"/>
      <c r="BV283" s="88"/>
      <c r="BW283" s="88"/>
      <c r="BX283" s="88"/>
      <c r="BY283" s="88"/>
      <c r="BZ283" s="88"/>
      <c r="CA283" s="88"/>
      <c r="CB283" s="88"/>
      <c r="CC283" s="88"/>
      <c r="CD283" s="88"/>
      <c r="CE283" s="88"/>
      <c r="CF283" s="88"/>
      <c r="CG283" s="88"/>
      <c r="CH283" s="88"/>
      <c r="CI283" s="88"/>
      <c r="CJ283" s="88"/>
      <c r="CK283" s="88"/>
      <c r="CL283" s="88"/>
      <c r="CM283" s="88"/>
      <c r="CN283" s="88"/>
      <c r="CO283" s="88"/>
      <c r="CP283" s="88"/>
      <c r="CQ283" s="88"/>
      <c r="CR283" s="88"/>
      <c r="CS283" s="88"/>
      <c r="CT283" s="88"/>
      <c r="CU283" s="88"/>
      <c r="CV283" s="88"/>
      <c r="CW283" s="88"/>
      <c r="CX283" s="88"/>
      <c r="CY283" s="88"/>
      <c r="CZ283" s="88"/>
      <c r="DA283" s="88"/>
      <c r="DB283" s="88"/>
      <c r="DC283" s="88"/>
      <c r="DD283" s="88"/>
      <c r="DE283" s="88"/>
      <c r="DF283" s="88"/>
      <c r="DG283" s="88"/>
      <c r="DH283" s="88"/>
      <c r="DI283" s="88"/>
      <c r="DJ283" s="88"/>
      <c r="DK283" s="88"/>
      <c r="DL283" s="88"/>
      <c r="DM283" s="88"/>
      <c r="DN283" s="88"/>
      <c r="DO283" s="88"/>
      <c r="DP283" s="88"/>
      <c r="DQ283" s="88"/>
      <c r="DR283" s="88"/>
      <c r="DS283" s="88"/>
      <c r="DT283" s="88"/>
      <c r="DU283" s="88"/>
      <c r="DV283" s="88"/>
      <c r="DW283" s="88"/>
      <c r="DX283" s="88"/>
      <c r="DY283" s="88"/>
      <c r="DZ283" s="88"/>
      <c r="EA283" s="88"/>
      <c r="EB283" s="88"/>
      <c r="EC283" s="88"/>
      <c r="ED283" s="88"/>
    </row>
    <row r="284" spans="27:134">
      <c r="AA284" s="88"/>
      <c r="AB284" s="88"/>
      <c r="AC284" s="88"/>
      <c r="AD284" s="88"/>
      <c r="AE284" s="88"/>
      <c r="AF284" s="88"/>
      <c r="AG284" s="88"/>
      <c r="AH284" s="88"/>
      <c r="AI284" s="88"/>
      <c r="AJ284" s="88"/>
      <c r="AK284" s="88"/>
      <c r="AL284" s="88"/>
      <c r="AM284" s="88"/>
      <c r="AN284" s="88"/>
      <c r="AO284" s="88"/>
      <c r="AP284" s="88"/>
      <c r="AQ284" s="88"/>
      <c r="AR284" s="88"/>
      <c r="AS284" s="88"/>
      <c r="AT284" s="88"/>
      <c r="AU284" s="88"/>
      <c r="AV284" s="88"/>
      <c r="AW284" s="88"/>
      <c r="AX284" s="88"/>
      <c r="AY284" s="88"/>
      <c r="AZ284" s="88"/>
      <c r="BA284" s="88"/>
      <c r="BB284" s="88"/>
      <c r="BC284" s="88"/>
      <c r="BD284" s="88"/>
      <c r="BE284" s="88"/>
      <c r="BF284" s="88"/>
      <c r="BG284" s="88"/>
      <c r="BH284" s="88"/>
      <c r="BI284" s="88"/>
      <c r="BJ284" s="88"/>
      <c r="BK284" s="88"/>
      <c r="BL284" s="88"/>
      <c r="BM284" s="88"/>
      <c r="BN284" s="88"/>
      <c r="BO284" s="88"/>
      <c r="BP284" s="88"/>
      <c r="BQ284" s="88"/>
      <c r="BR284" s="88"/>
      <c r="BS284" s="88"/>
      <c r="BT284" s="88"/>
      <c r="BU284" s="88"/>
      <c r="BV284" s="88"/>
      <c r="BW284" s="88"/>
      <c r="BX284" s="88"/>
      <c r="BY284" s="88"/>
      <c r="BZ284" s="88"/>
      <c r="CA284" s="88"/>
      <c r="CB284" s="88"/>
      <c r="CC284" s="88"/>
      <c r="CD284" s="88"/>
      <c r="CE284" s="88"/>
      <c r="CF284" s="88"/>
      <c r="CG284" s="88"/>
      <c r="CH284" s="88"/>
      <c r="CI284" s="88"/>
      <c r="CJ284" s="88"/>
      <c r="CK284" s="88"/>
      <c r="CL284" s="88"/>
      <c r="CM284" s="88"/>
      <c r="CN284" s="88"/>
      <c r="CO284" s="88"/>
      <c r="CP284" s="88"/>
      <c r="CQ284" s="88"/>
      <c r="CR284" s="88"/>
      <c r="CS284" s="88"/>
      <c r="CT284" s="88"/>
      <c r="CU284" s="88"/>
      <c r="CV284" s="88"/>
      <c r="CW284" s="88"/>
      <c r="CX284" s="88"/>
      <c r="CY284" s="88"/>
      <c r="CZ284" s="88"/>
      <c r="DA284" s="88"/>
      <c r="DB284" s="88"/>
      <c r="DC284" s="88"/>
      <c r="DD284" s="88"/>
      <c r="DE284" s="88"/>
      <c r="DF284" s="88"/>
      <c r="DG284" s="88"/>
      <c r="DH284" s="88"/>
      <c r="DI284" s="88"/>
      <c r="DJ284" s="88"/>
      <c r="DK284" s="88"/>
      <c r="DL284" s="88"/>
      <c r="DM284" s="88"/>
      <c r="DN284" s="88"/>
      <c r="DO284" s="88"/>
      <c r="DP284" s="88"/>
      <c r="DQ284" s="88"/>
      <c r="DR284" s="88"/>
      <c r="DS284" s="88"/>
      <c r="DT284" s="88"/>
      <c r="DU284" s="88"/>
      <c r="DV284" s="88"/>
      <c r="DW284" s="88"/>
      <c r="DX284" s="88"/>
      <c r="DY284" s="88"/>
      <c r="DZ284" s="88"/>
      <c r="EA284" s="88"/>
      <c r="EB284" s="88"/>
      <c r="EC284" s="88"/>
      <c r="ED284" s="88"/>
    </row>
    <row r="285" spans="27:134">
      <c r="AA285" s="88"/>
      <c r="AB285" s="88"/>
      <c r="AC285" s="88"/>
      <c r="AD285" s="88"/>
      <c r="AE285" s="88"/>
      <c r="AF285" s="88"/>
      <c r="AG285" s="88"/>
      <c r="AH285" s="88"/>
      <c r="AI285" s="88"/>
      <c r="AJ285" s="88"/>
      <c r="AK285" s="88"/>
      <c r="AL285" s="88"/>
      <c r="AM285" s="88"/>
      <c r="AN285" s="88"/>
      <c r="AO285" s="88"/>
      <c r="AP285" s="88"/>
      <c r="AQ285" s="88"/>
      <c r="AR285" s="88"/>
      <c r="AS285" s="88"/>
      <c r="AT285" s="88"/>
      <c r="AU285" s="88"/>
      <c r="AV285" s="88"/>
      <c r="AW285" s="88"/>
      <c r="AX285" s="88"/>
      <c r="AY285" s="88"/>
      <c r="AZ285" s="88"/>
      <c r="BA285" s="88"/>
      <c r="BB285" s="88"/>
      <c r="BC285" s="88"/>
      <c r="BD285" s="88"/>
      <c r="BE285" s="88"/>
      <c r="BF285" s="88"/>
      <c r="BG285" s="88"/>
      <c r="BH285" s="88"/>
      <c r="BI285" s="88"/>
      <c r="BJ285" s="88"/>
      <c r="BK285" s="88"/>
      <c r="BL285" s="88"/>
      <c r="BM285" s="88"/>
      <c r="BN285" s="88"/>
      <c r="BO285" s="88"/>
      <c r="BP285" s="88"/>
      <c r="BQ285" s="88"/>
      <c r="BR285" s="88"/>
      <c r="BS285" s="88"/>
      <c r="BT285" s="88"/>
      <c r="BU285" s="88"/>
      <c r="BV285" s="88"/>
      <c r="BW285" s="88"/>
      <c r="BX285" s="88"/>
      <c r="BY285" s="88"/>
      <c r="BZ285" s="88"/>
      <c r="CA285" s="88"/>
      <c r="CB285" s="88"/>
      <c r="CC285" s="88"/>
      <c r="CD285" s="88"/>
      <c r="CE285" s="88"/>
      <c r="CF285" s="88"/>
      <c r="CG285" s="88"/>
      <c r="CH285" s="88"/>
      <c r="CI285" s="88"/>
      <c r="CJ285" s="88"/>
      <c r="CK285" s="88"/>
      <c r="CL285" s="88"/>
      <c r="CM285" s="88"/>
      <c r="CN285" s="88"/>
      <c r="CO285" s="88"/>
      <c r="CP285" s="88"/>
      <c r="CQ285" s="88"/>
      <c r="CR285" s="88"/>
      <c r="CS285" s="88"/>
      <c r="CT285" s="88"/>
      <c r="CU285" s="88"/>
      <c r="CV285" s="88"/>
      <c r="CW285" s="88"/>
      <c r="CX285" s="88"/>
      <c r="CY285" s="88"/>
      <c r="CZ285" s="88"/>
      <c r="DA285" s="88"/>
      <c r="DB285" s="88"/>
      <c r="DC285" s="88"/>
      <c r="DD285" s="88"/>
      <c r="DE285" s="88"/>
      <c r="DF285" s="88"/>
      <c r="DG285" s="88"/>
      <c r="DH285" s="88"/>
      <c r="DI285" s="88"/>
      <c r="DJ285" s="88"/>
      <c r="DK285" s="88"/>
      <c r="DL285" s="88"/>
      <c r="DM285" s="88"/>
      <c r="DN285" s="88"/>
      <c r="DO285" s="88"/>
      <c r="DP285" s="88"/>
      <c r="DQ285" s="88"/>
      <c r="DR285" s="88"/>
      <c r="DS285" s="88"/>
      <c r="DT285" s="88"/>
      <c r="DU285" s="88"/>
      <c r="DV285" s="88"/>
      <c r="DW285" s="88"/>
      <c r="DX285" s="88"/>
      <c r="DY285" s="88"/>
      <c r="DZ285" s="88"/>
      <c r="EA285" s="88"/>
      <c r="EB285" s="88"/>
      <c r="EC285" s="88"/>
      <c r="ED285" s="88"/>
    </row>
    <row r="286" spans="27:134">
      <c r="AA286" s="88"/>
      <c r="AB286" s="88"/>
      <c r="AC286" s="88"/>
      <c r="AD286" s="88"/>
      <c r="AE286" s="88"/>
      <c r="AF286" s="88"/>
      <c r="AG286" s="88"/>
      <c r="AH286" s="88"/>
      <c r="AI286" s="88"/>
      <c r="AJ286" s="88"/>
      <c r="AK286" s="88"/>
      <c r="AL286" s="88"/>
      <c r="AM286" s="88"/>
      <c r="AN286" s="88"/>
      <c r="AO286" s="88"/>
      <c r="AP286" s="88"/>
      <c r="AQ286" s="88"/>
      <c r="AR286" s="88"/>
      <c r="AS286" s="88"/>
      <c r="AT286" s="88"/>
      <c r="AU286" s="88"/>
      <c r="AV286" s="88"/>
      <c r="AW286" s="88"/>
      <c r="AX286" s="88"/>
      <c r="AY286" s="88"/>
      <c r="AZ286" s="88"/>
      <c r="BA286" s="88"/>
      <c r="BB286" s="88"/>
      <c r="BC286" s="88"/>
      <c r="BD286" s="88"/>
      <c r="BE286" s="88"/>
      <c r="BF286" s="88"/>
      <c r="BG286" s="88"/>
      <c r="BH286" s="88"/>
      <c r="BI286" s="88"/>
      <c r="BJ286" s="88"/>
      <c r="BK286" s="88"/>
      <c r="BL286" s="88"/>
      <c r="BM286" s="88"/>
      <c r="BN286" s="88"/>
      <c r="BO286" s="88"/>
      <c r="BP286" s="88"/>
      <c r="BQ286" s="88"/>
      <c r="BR286" s="88"/>
      <c r="BS286" s="88"/>
      <c r="BT286" s="88"/>
      <c r="BU286" s="88"/>
      <c r="BV286" s="88"/>
      <c r="BW286" s="88"/>
      <c r="BX286" s="88"/>
      <c r="BY286" s="88"/>
      <c r="BZ286" s="88"/>
      <c r="CA286" s="88"/>
      <c r="CB286" s="88"/>
      <c r="CC286" s="88"/>
      <c r="CD286" s="88"/>
      <c r="CE286" s="88"/>
      <c r="CF286" s="88"/>
      <c r="CG286" s="88"/>
      <c r="CH286" s="88"/>
      <c r="CI286" s="88"/>
      <c r="CJ286" s="88"/>
      <c r="CK286" s="88"/>
      <c r="CL286" s="88"/>
      <c r="CM286" s="88"/>
      <c r="CN286" s="88"/>
      <c r="CO286" s="88"/>
      <c r="CP286" s="88"/>
      <c r="CQ286" s="88"/>
      <c r="CR286" s="88"/>
      <c r="CS286" s="88"/>
      <c r="CT286" s="88"/>
      <c r="CU286" s="88"/>
      <c r="CV286" s="88"/>
      <c r="CW286" s="88"/>
      <c r="CX286" s="88"/>
      <c r="CY286" s="88"/>
      <c r="CZ286" s="88"/>
      <c r="DA286" s="88"/>
      <c r="DB286" s="88"/>
      <c r="DC286" s="88"/>
      <c r="DD286" s="88"/>
      <c r="DE286" s="88"/>
      <c r="DF286" s="88"/>
      <c r="DG286" s="88"/>
      <c r="DH286" s="88"/>
      <c r="DI286" s="88"/>
      <c r="DJ286" s="88"/>
      <c r="DK286" s="88"/>
      <c r="DL286" s="88"/>
      <c r="DM286" s="88"/>
      <c r="DN286" s="88"/>
      <c r="DO286" s="88"/>
      <c r="DP286" s="88"/>
      <c r="DQ286" s="88"/>
      <c r="DR286" s="88"/>
      <c r="DS286" s="88"/>
      <c r="DT286" s="88"/>
      <c r="DU286" s="88"/>
      <c r="DV286" s="88"/>
      <c r="DW286" s="88"/>
      <c r="DX286" s="88"/>
      <c r="DY286" s="88"/>
      <c r="DZ286" s="88"/>
      <c r="EA286" s="88"/>
      <c r="EB286" s="88"/>
      <c r="EC286" s="88"/>
      <c r="ED286" s="88"/>
    </row>
    <row r="287" spans="27:134">
      <c r="AA287" s="88"/>
      <c r="AB287" s="88"/>
      <c r="AC287" s="88"/>
      <c r="AD287" s="88"/>
      <c r="AE287" s="88"/>
      <c r="AF287" s="88"/>
      <c r="AG287" s="88"/>
      <c r="AH287" s="88"/>
      <c r="AI287" s="88"/>
      <c r="AJ287" s="88"/>
      <c r="AK287" s="88"/>
      <c r="AL287" s="88"/>
      <c r="AM287" s="88"/>
      <c r="AN287" s="88"/>
      <c r="AO287" s="88"/>
      <c r="AP287" s="88"/>
      <c r="AQ287" s="88"/>
      <c r="AR287" s="88"/>
      <c r="AS287" s="88"/>
      <c r="AT287" s="88"/>
      <c r="AU287" s="88"/>
      <c r="AV287" s="88"/>
      <c r="AW287" s="88"/>
      <c r="AX287" s="88"/>
      <c r="AY287" s="88"/>
      <c r="AZ287" s="88"/>
      <c r="BA287" s="88"/>
      <c r="BB287" s="88"/>
      <c r="BC287" s="88"/>
      <c r="BD287" s="88"/>
      <c r="BE287" s="88"/>
      <c r="BF287" s="88"/>
      <c r="BG287" s="88"/>
      <c r="BH287" s="88"/>
      <c r="BI287" s="88"/>
      <c r="BJ287" s="88"/>
      <c r="BK287" s="88"/>
      <c r="BL287" s="88"/>
      <c r="BM287" s="88"/>
      <c r="BN287" s="88"/>
      <c r="BO287" s="88"/>
      <c r="BP287" s="88"/>
      <c r="BQ287" s="88"/>
      <c r="BR287" s="88"/>
      <c r="BS287" s="88"/>
      <c r="BT287" s="88"/>
      <c r="BU287" s="88"/>
      <c r="BV287" s="88"/>
      <c r="BW287" s="88"/>
      <c r="BX287" s="88"/>
      <c r="BY287" s="88"/>
      <c r="BZ287" s="88"/>
      <c r="CA287" s="88"/>
      <c r="CB287" s="88"/>
      <c r="CC287" s="88"/>
      <c r="CD287" s="88"/>
      <c r="CE287" s="88"/>
      <c r="CF287" s="88"/>
      <c r="CG287" s="88"/>
      <c r="CH287" s="88"/>
      <c r="CI287" s="88"/>
      <c r="CJ287" s="88"/>
      <c r="CK287" s="88"/>
      <c r="CL287" s="88"/>
      <c r="CM287" s="88"/>
      <c r="CN287" s="88"/>
      <c r="CO287" s="88"/>
      <c r="CP287" s="88"/>
      <c r="CQ287" s="88"/>
      <c r="CR287" s="88"/>
      <c r="CS287" s="88"/>
      <c r="CT287" s="88"/>
      <c r="CU287" s="88"/>
      <c r="CV287" s="88"/>
      <c r="CW287" s="88"/>
      <c r="CX287" s="88"/>
      <c r="CY287" s="88"/>
      <c r="CZ287" s="88"/>
      <c r="DA287" s="88"/>
      <c r="DB287" s="88"/>
      <c r="DC287" s="88"/>
      <c r="DD287" s="88"/>
      <c r="DE287" s="88"/>
      <c r="DF287" s="88"/>
      <c r="DG287" s="88"/>
      <c r="DH287" s="88"/>
      <c r="DI287" s="88"/>
      <c r="DJ287" s="88"/>
      <c r="DK287" s="88"/>
      <c r="DL287" s="88"/>
      <c r="DM287" s="88"/>
      <c r="DN287" s="88"/>
      <c r="DO287" s="88"/>
      <c r="DP287" s="88"/>
      <c r="DQ287" s="88"/>
      <c r="DR287" s="88"/>
      <c r="DS287" s="88"/>
      <c r="DT287" s="88"/>
      <c r="DU287" s="88"/>
      <c r="DV287" s="88"/>
      <c r="DW287" s="88"/>
      <c r="DX287" s="88"/>
      <c r="DY287" s="88"/>
      <c r="DZ287" s="88"/>
      <c r="EA287" s="88"/>
      <c r="EB287" s="88"/>
      <c r="EC287" s="88"/>
      <c r="ED287" s="88"/>
    </row>
    <row r="288" spans="27:134">
      <c r="AA288" s="88"/>
      <c r="AB288" s="88"/>
      <c r="AC288" s="88"/>
      <c r="AD288" s="88"/>
      <c r="AE288" s="88"/>
      <c r="AF288" s="88"/>
      <c r="AG288" s="88"/>
      <c r="AH288" s="88"/>
      <c r="AI288" s="88"/>
      <c r="AJ288" s="88"/>
      <c r="AK288" s="88"/>
      <c r="AL288" s="88"/>
      <c r="AM288" s="88"/>
      <c r="AN288" s="88"/>
      <c r="AO288" s="88"/>
      <c r="AP288" s="88"/>
      <c r="AQ288" s="88"/>
      <c r="AR288" s="88"/>
      <c r="AS288" s="88"/>
      <c r="AT288" s="88"/>
      <c r="AU288" s="88"/>
      <c r="AV288" s="88"/>
      <c r="AW288" s="88"/>
      <c r="AX288" s="88"/>
      <c r="AY288" s="88"/>
      <c r="AZ288" s="88"/>
      <c r="BA288" s="88"/>
      <c r="BB288" s="88"/>
      <c r="BC288" s="88"/>
      <c r="BD288" s="88"/>
      <c r="BE288" s="88"/>
      <c r="BF288" s="88"/>
      <c r="BG288" s="88"/>
      <c r="BH288" s="88"/>
      <c r="BI288" s="88"/>
      <c r="BJ288" s="88"/>
      <c r="BK288" s="88"/>
      <c r="BL288" s="88"/>
      <c r="BM288" s="88"/>
      <c r="BN288" s="88"/>
      <c r="BO288" s="88"/>
      <c r="BP288" s="88"/>
      <c r="BQ288" s="88"/>
      <c r="BR288" s="88"/>
      <c r="BS288" s="88"/>
      <c r="BT288" s="88"/>
      <c r="BU288" s="88"/>
      <c r="BV288" s="88"/>
      <c r="BW288" s="88"/>
      <c r="BX288" s="88"/>
      <c r="BY288" s="88"/>
      <c r="BZ288" s="88"/>
      <c r="CA288" s="88"/>
      <c r="CB288" s="88"/>
      <c r="CC288" s="88"/>
      <c r="CD288" s="88"/>
      <c r="CE288" s="88"/>
      <c r="CF288" s="88"/>
      <c r="CG288" s="88"/>
      <c r="CH288" s="88"/>
      <c r="CI288" s="88"/>
      <c r="CJ288" s="88"/>
      <c r="CK288" s="88"/>
      <c r="CL288" s="88"/>
      <c r="CM288" s="88"/>
      <c r="CN288" s="88"/>
      <c r="CO288" s="88"/>
      <c r="CP288" s="88"/>
      <c r="CQ288" s="88"/>
      <c r="CR288" s="88"/>
      <c r="CS288" s="88"/>
      <c r="CT288" s="88"/>
      <c r="CU288" s="88"/>
      <c r="CV288" s="88"/>
      <c r="CW288" s="88"/>
      <c r="CX288" s="88"/>
      <c r="CY288" s="88"/>
      <c r="CZ288" s="88"/>
      <c r="DA288" s="88"/>
      <c r="DB288" s="88"/>
      <c r="DC288" s="88"/>
      <c r="DD288" s="88"/>
      <c r="DE288" s="88"/>
      <c r="DF288" s="88"/>
      <c r="DG288" s="88"/>
      <c r="DH288" s="88"/>
      <c r="DI288" s="88"/>
      <c r="DJ288" s="88"/>
      <c r="DK288" s="88"/>
      <c r="DL288" s="88"/>
      <c r="DM288" s="88"/>
      <c r="DN288" s="88"/>
      <c r="DO288" s="88"/>
      <c r="DP288" s="88"/>
      <c r="DQ288" s="88"/>
      <c r="DR288" s="88"/>
      <c r="DS288" s="88"/>
      <c r="DT288" s="88"/>
      <c r="DU288" s="88"/>
      <c r="DV288" s="88"/>
      <c r="DW288" s="88"/>
      <c r="DX288" s="88"/>
      <c r="DY288" s="88"/>
      <c r="DZ288" s="88"/>
      <c r="EA288" s="88"/>
      <c r="EB288" s="88"/>
      <c r="EC288" s="88"/>
      <c r="ED288" s="88"/>
    </row>
    <row r="289" spans="27:134">
      <c r="AA289" s="88"/>
      <c r="AB289" s="88"/>
      <c r="AC289" s="88"/>
      <c r="AD289" s="88"/>
      <c r="AE289" s="88"/>
      <c r="AF289" s="88"/>
      <c r="AG289" s="88"/>
      <c r="AH289" s="88"/>
      <c r="AI289" s="88"/>
      <c r="AJ289" s="88"/>
      <c r="AK289" s="88"/>
      <c r="AL289" s="88"/>
      <c r="AM289" s="88"/>
      <c r="AN289" s="88"/>
      <c r="AO289" s="88"/>
      <c r="AP289" s="88"/>
      <c r="AQ289" s="88"/>
      <c r="AR289" s="88"/>
      <c r="AS289" s="88"/>
      <c r="AT289" s="88"/>
      <c r="AU289" s="88"/>
      <c r="AV289" s="88"/>
      <c r="AW289" s="88"/>
      <c r="AX289" s="88"/>
      <c r="AY289" s="88"/>
      <c r="AZ289" s="88"/>
      <c r="BA289" s="88"/>
      <c r="BB289" s="88"/>
      <c r="BC289" s="88"/>
      <c r="BD289" s="88"/>
      <c r="BE289" s="88"/>
      <c r="BF289" s="88"/>
      <c r="BG289" s="88"/>
      <c r="BH289" s="88"/>
      <c r="BI289" s="88"/>
      <c r="BJ289" s="88"/>
      <c r="BK289" s="88"/>
      <c r="BL289" s="88"/>
      <c r="BM289" s="88"/>
      <c r="BN289" s="88"/>
      <c r="BO289" s="88"/>
      <c r="BP289" s="88"/>
      <c r="BQ289" s="88"/>
      <c r="BR289" s="88"/>
      <c r="BS289" s="88"/>
      <c r="BT289" s="88"/>
      <c r="BU289" s="88"/>
      <c r="BV289" s="88"/>
      <c r="BW289" s="88"/>
      <c r="BX289" s="88"/>
      <c r="BY289" s="88"/>
      <c r="BZ289" s="88"/>
      <c r="CA289" s="88"/>
      <c r="CB289" s="88"/>
      <c r="CC289" s="88"/>
      <c r="CD289" s="88"/>
      <c r="CE289" s="88"/>
      <c r="CF289" s="88"/>
      <c r="CG289" s="88"/>
      <c r="CH289" s="88"/>
      <c r="CI289" s="88"/>
      <c r="CJ289" s="88"/>
      <c r="CK289" s="88"/>
      <c r="CL289" s="88"/>
      <c r="CM289" s="88"/>
      <c r="CN289" s="88"/>
      <c r="CO289" s="88"/>
      <c r="CP289" s="88"/>
      <c r="CQ289" s="88"/>
      <c r="CR289" s="88"/>
      <c r="CS289" s="88"/>
      <c r="CT289" s="88"/>
      <c r="CU289" s="88"/>
      <c r="CV289" s="88"/>
      <c r="CW289" s="88"/>
      <c r="CX289" s="88"/>
      <c r="CY289" s="88"/>
      <c r="CZ289" s="88"/>
      <c r="DA289" s="88"/>
      <c r="DB289" s="88"/>
      <c r="DC289" s="88"/>
      <c r="DD289" s="88"/>
      <c r="DE289" s="88"/>
      <c r="DF289" s="88"/>
      <c r="DG289" s="88"/>
      <c r="DH289" s="88"/>
      <c r="DI289" s="88"/>
      <c r="DJ289" s="88"/>
      <c r="DK289" s="88"/>
      <c r="DL289" s="88"/>
      <c r="DM289" s="88"/>
      <c r="DN289" s="88"/>
      <c r="DO289" s="88"/>
      <c r="DP289" s="88"/>
      <c r="DQ289" s="88"/>
      <c r="DR289" s="88"/>
      <c r="DS289" s="88"/>
      <c r="DT289" s="88"/>
      <c r="DU289" s="88"/>
      <c r="DV289" s="88"/>
      <c r="DW289" s="88"/>
      <c r="DX289" s="88"/>
      <c r="DY289" s="88"/>
      <c r="DZ289" s="88"/>
      <c r="EA289" s="88"/>
      <c r="EB289" s="88"/>
      <c r="EC289" s="88"/>
      <c r="ED289" s="88"/>
    </row>
    <row r="290" spans="27:134">
      <c r="AA290" s="88"/>
      <c r="AB290" s="88"/>
      <c r="AC290" s="88"/>
      <c r="AD290" s="88"/>
      <c r="AE290" s="88"/>
      <c r="AF290" s="88"/>
      <c r="AG290" s="88"/>
      <c r="AH290" s="88"/>
      <c r="AI290" s="88"/>
      <c r="AJ290" s="88"/>
      <c r="AK290" s="88"/>
      <c r="AL290" s="88"/>
      <c r="AM290" s="88"/>
      <c r="AN290" s="88"/>
      <c r="AO290" s="88"/>
      <c r="AP290" s="88"/>
      <c r="AQ290" s="88"/>
      <c r="AR290" s="88"/>
      <c r="AS290" s="88"/>
      <c r="AT290" s="88"/>
      <c r="AU290" s="88"/>
      <c r="AV290" s="88"/>
      <c r="AW290" s="88"/>
      <c r="AX290" s="88"/>
      <c r="AY290" s="88"/>
      <c r="AZ290" s="88"/>
      <c r="BA290" s="88"/>
      <c r="BB290" s="88"/>
      <c r="BC290" s="88"/>
      <c r="BD290" s="88"/>
      <c r="BE290" s="88"/>
      <c r="BF290" s="88"/>
      <c r="BG290" s="88"/>
      <c r="BH290" s="88"/>
      <c r="BI290" s="88"/>
      <c r="BJ290" s="88"/>
      <c r="BK290" s="88"/>
      <c r="BL290" s="88"/>
      <c r="BM290" s="88"/>
      <c r="BN290" s="88"/>
      <c r="BO290" s="88"/>
      <c r="BP290" s="88"/>
      <c r="BQ290" s="88"/>
      <c r="BR290" s="88"/>
      <c r="BS290" s="88"/>
      <c r="BT290" s="88"/>
      <c r="BU290" s="88"/>
      <c r="BV290" s="88"/>
      <c r="BW290" s="88"/>
      <c r="BX290" s="88"/>
      <c r="BY290" s="88"/>
      <c r="BZ290" s="88"/>
      <c r="CA290" s="88"/>
      <c r="CB290" s="88"/>
      <c r="CC290" s="88"/>
      <c r="CD290" s="88"/>
      <c r="CE290" s="88"/>
      <c r="CF290" s="88"/>
      <c r="CG290" s="88"/>
      <c r="CH290" s="88"/>
      <c r="CI290" s="88"/>
      <c r="CJ290" s="88"/>
      <c r="CK290" s="88"/>
      <c r="CL290" s="88"/>
      <c r="CM290" s="88"/>
      <c r="CN290" s="88"/>
      <c r="CO290" s="88"/>
      <c r="CP290" s="88"/>
      <c r="CQ290" s="88"/>
      <c r="CR290" s="88"/>
      <c r="CS290" s="88"/>
      <c r="CT290" s="88"/>
      <c r="CU290" s="88"/>
      <c r="CV290" s="88"/>
      <c r="CW290" s="88"/>
      <c r="CX290" s="88"/>
      <c r="CY290" s="88"/>
      <c r="CZ290" s="88"/>
      <c r="DA290" s="88"/>
      <c r="DB290" s="88"/>
      <c r="DC290" s="88"/>
      <c r="DD290" s="88"/>
      <c r="DE290" s="88"/>
      <c r="DF290" s="88"/>
      <c r="DG290" s="88"/>
      <c r="DH290" s="88"/>
      <c r="DI290" s="88"/>
      <c r="DJ290" s="88"/>
      <c r="DK290" s="88"/>
      <c r="DL290" s="88"/>
      <c r="DM290" s="88"/>
      <c r="DN290" s="88"/>
      <c r="DO290" s="88"/>
      <c r="DP290" s="88"/>
      <c r="DQ290" s="88"/>
      <c r="DR290" s="88"/>
      <c r="DS290" s="88"/>
      <c r="DT290" s="88"/>
      <c r="DU290" s="88"/>
      <c r="DV290" s="88"/>
      <c r="DW290" s="88"/>
      <c r="DX290" s="88"/>
      <c r="DY290" s="88"/>
      <c r="DZ290" s="88"/>
      <c r="EA290" s="88"/>
      <c r="EB290" s="88"/>
      <c r="EC290" s="88"/>
      <c r="ED290" s="88"/>
    </row>
    <row r="291" spans="27:134">
      <c r="AA291" s="88"/>
      <c r="AB291" s="88"/>
      <c r="AC291" s="88"/>
      <c r="AD291" s="88"/>
      <c r="AE291" s="88"/>
      <c r="AF291" s="88"/>
      <c r="AG291" s="88"/>
      <c r="AH291" s="88"/>
      <c r="AI291" s="88"/>
      <c r="AJ291" s="88"/>
      <c r="AK291" s="88"/>
      <c r="AL291" s="88"/>
      <c r="AM291" s="88"/>
      <c r="AN291" s="88"/>
      <c r="AO291" s="88"/>
      <c r="AP291" s="88"/>
      <c r="AQ291" s="88"/>
      <c r="AR291" s="88"/>
      <c r="AS291" s="88"/>
      <c r="AT291" s="88"/>
      <c r="AU291" s="88"/>
      <c r="AV291" s="88"/>
      <c r="AW291" s="88"/>
      <c r="AX291" s="88"/>
      <c r="AY291" s="88"/>
      <c r="AZ291" s="88"/>
      <c r="BA291" s="88"/>
      <c r="BB291" s="88"/>
      <c r="BC291" s="88"/>
      <c r="BD291" s="88"/>
      <c r="BE291" s="88"/>
      <c r="BF291" s="88"/>
      <c r="BG291" s="88"/>
      <c r="BH291" s="88"/>
      <c r="BI291" s="88"/>
      <c r="BJ291" s="88"/>
      <c r="BK291" s="88"/>
      <c r="BL291" s="88"/>
      <c r="BM291" s="88"/>
      <c r="BN291" s="88"/>
      <c r="BO291" s="88"/>
      <c r="BP291" s="88"/>
      <c r="BQ291" s="88"/>
      <c r="BR291" s="88"/>
      <c r="BS291" s="88"/>
      <c r="BT291" s="88"/>
      <c r="BU291" s="88"/>
      <c r="BV291" s="88"/>
      <c r="BW291" s="88"/>
      <c r="BX291" s="88"/>
      <c r="BY291" s="88"/>
      <c r="BZ291" s="88"/>
      <c r="CA291" s="88"/>
      <c r="CB291" s="88"/>
      <c r="CC291" s="88"/>
      <c r="CD291" s="88"/>
      <c r="CE291" s="88"/>
      <c r="CF291" s="88"/>
      <c r="CG291" s="88"/>
      <c r="CH291" s="88"/>
      <c r="CI291" s="88"/>
      <c r="CJ291" s="88"/>
      <c r="CK291" s="88"/>
      <c r="CL291" s="88"/>
      <c r="CM291" s="88"/>
      <c r="CN291" s="88"/>
      <c r="CO291" s="88"/>
      <c r="CP291" s="88"/>
      <c r="CQ291" s="88"/>
      <c r="CR291" s="88"/>
      <c r="CS291" s="88"/>
      <c r="CT291" s="88"/>
      <c r="CU291" s="88"/>
      <c r="CV291" s="88"/>
      <c r="CW291" s="88"/>
      <c r="CX291" s="88"/>
      <c r="CY291" s="88"/>
      <c r="CZ291" s="88"/>
      <c r="DA291" s="88"/>
      <c r="DB291" s="88"/>
      <c r="DC291" s="88"/>
      <c r="DD291" s="88"/>
      <c r="DE291" s="88"/>
      <c r="DF291" s="88"/>
      <c r="DG291" s="88"/>
      <c r="DH291" s="88"/>
      <c r="DI291" s="88"/>
      <c r="DJ291" s="88"/>
      <c r="DK291" s="88"/>
      <c r="DL291" s="88"/>
      <c r="DM291" s="88"/>
      <c r="DN291" s="88"/>
      <c r="DO291" s="88"/>
      <c r="DP291" s="88"/>
      <c r="DQ291" s="88"/>
      <c r="DR291" s="88"/>
      <c r="DS291" s="88"/>
      <c r="DT291" s="88"/>
      <c r="DU291" s="88"/>
      <c r="DV291" s="88"/>
      <c r="DW291" s="88"/>
      <c r="DX291" s="88"/>
      <c r="DY291" s="88"/>
      <c r="DZ291" s="88"/>
      <c r="EA291" s="88"/>
      <c r="EB291" s="88"/>
      <c r="EC291" s="88"/>
      <c r="ED291" s="88"/>
    </row>
    <row r="292" spans="27:134">
      <c r="AA292" s="88"/>
      <c r="AB292" s="88"/>
      <c r="AC292" s="88"/>
      <c r="AD292" s="88"/>
      <c r="AE292" s="88"/>
      <c r="AF292" s="88"/>
      <c r="AG292" s="88"/>
      <c r="AH292" s="88"/>
      <c r="AI292" s="88"/>
      <c r="AJ292" s="88"/>
      <c r="AK292" s="88"/>
      <c r="AL292" s="88"/>
      <c r="AM292" s="88"/>
      <c r="AN292" s="88"/>
      <c r="AO292" s="88"/>
      <c r="AP292" s="88"/>
      <c r="AQ292" s="88"/>
      <c r="AR292" s="88"/>
      <c r="AS292" s="88"/>
      <c r="AT292" s="88"/>
      <c r="AU292" s="88"/>
      <c r="AV292" s="88"/>
      <c r="AW292" s="88"/>
      <c r="AX292" s="88"/>
      <c r="AY292" s="88"/>
      <c r="AZ292" s="88"/>
      <c r="BA292" s="88"/>
      <c r="BB292" s="88"/>
      <c r="BC292" s="88"/>
      <c r="BD292" s="88"/>
      <c r="BE292" s="88"/>
      <c r="BF292" s="88"/>
      <c r="BG292" s="88"/>
      <c r="BH292" s="88"/>
      <c r="BI292" s="88"/>
      <c r="BJ292" s="88"/>
      <c r="BK292" s="88"/>
      <c r="BL292" s="88"/>
      <c r="BM292" s="88"/>
      <c r="BN292" s="88"/>
      <c r="BO292" s="88"/>
      <c r="BP292" s="88"/>
      <c r="BQ292" s="88"/>
      <c r="BR292" s="88"/>
      <c r="BS292" s="88"/>
      <c r="BT292" s="88"/>
      <c r="BU292" s="88"/>
      <c r="BV292" s="88"/>
      <c r="BW292" s="88"/>
      <c r="BX292" s="88"/>
      <c r="BY292" s="88"/>
      <c r="BZ292" s="88"/>
      <c r="CA292" s="88"/>
      <c r="CB292" s="88"/>
      <c r="CC292" s="88"/>
      <c r="CD292" s="88"/>
      <c r="CE292" s="88"/>
      <c r="CF292" s="88"/>
      <c r="CG292" s="88"/>
      <c r="CH292" s="88"/>
      <c r="CI292" s="88"/>
      <c r="CJ292" s="88"/>
      <c r="CK292" s="88"/>
      <c r="CL292" s="88"/>
      <c r="CM292" s="88"/>
      <c r="CN292" s="88"/>
      <c r="CO292" s="88"/>
      <c r="CP292" s="88"/>
      <c r="CQ292" s="88"/>
      <c r="CR292" s="88"/>
      <c r="CS292" s="88"/>
      <c r="CT292" s="88"/>
      <c r="CU292" s="88"/>
      <c r="CV292" s="88"/>
      <c r="CW292" s="88"/>
      <c r="CX292" s="88"/>
      <c r="CY292" s="88"/>
      <c r="CZ292" s="88"/>
      <c r="DA292" s="88"/>
      <c r="DB292" s="88"/>
      <c r="DC292" s="88"/>
      <c r="DD292" s="88"/>
      <c r="DE292" s="88"/>
      <c r="DF292" s="88"/>
      <c r="DG292" s="88"/>
      <c r="DH292" s="88"/>
      <c r="DI292" s="88"/>
      <c r="DJ292" s="88"/>
      <c r="DK292" s="88"/>
      <c r="DL292" s="88"/>
      <c r="DM292" s="88"/>
      <c r="DN292" s="88"/>
      <c r="DO292" s="88"/>
      <c r="DP292" s="88"/>
      <c r="DQ292" s="88"/>
      <c r="DR292" s="88"/>
      <c r="DS292" s="88"/>
      <c r="DT292" s="88"/>
      <c r="DU292" s="88"/>
      <c r="DV292" s="88"/>
      <c r="DW292" s="88"/>
      <c r="DX292" s="88"/>
      <c r="DY292" s="88"/>
      <c r="DZ292" s="88"/>
      <c r="EA292" s="88"/>
      <c r="EB292" s="88"/>
      <c r="EC292" s="88"/>
      <c r="ED292" s="88"/>
    </row>
    <row r="293" spans="27:134">
      <c r="AA293" s="88"/>
      <c r="AB293" s="88"/>
      <c r="AC293" s="88"/>
      <c r="AD293" s="88"/>
      <c r="AE293" s="88"/>
      <c r="AF293" s="88"/>
      <c r="AG293" s="88"/>
      <c r="AH293" s="88"/>
      <c r="AI293" s="88"/>
      <c r="AJ293" s="88"/>
      <c r="AK293" s="88"/>
      <c r="AL293" s="88"/>
      <c r="AM293" s="88"/>
      <c r="AN293" s="88"/>
      <c r="AO293" s="88"/>
      <c r="AP293" s="88"/>
      <c r="AQ293" s="88"/>
      <c r="AR293" s="88"/>
      <c r="AS293" s="88"/>
      <c r="AT293" s="88"/>
      <c r="AU293" s="88"/>
      <c r="AV293" s="88"/>
      <c r="AW293" s="88"/>
      <c r="AX293" s="88"/>
      <c r="AY293" s="88"/>
      <c r="AZ293" s="88"/>
      <c r="BA293" s="88"/>
      <c r="BB293" s="88"/>
      <c r="BC293" s="88"/>
      <c r="BD293" s="88"/>
      <c r="BE293" s="88"/>
      <c r="BF293" s="88"/>
      <c r="BG293" s="88"/>
      <c r="BH293" s="88"/>
      <c r="BI293" s="88"/>
      <c r="BJ293" s="88"/>
      <c r="BK293" s="88"/>
      <c r="BL293" s="88"/>
      <c r="BM293" s="88"/>
      <c r="BN293" s="88"/>
      <c r="BO293" s="88"/>
      <c r="BP293" s="88"/>
      <c r="BQ293" s="88"/>
      <c r="BR293" s="88"/>
      <c r="BS293" s="88"/>
      <c r="BT293" s="88"/>
      <c r="BU293" s="88"/>
      <c r="BV293" s="88"/>
      <c r="BW293" s="88"/>
      <c r="BX293" s="88"/>
      <c r="BY293" s="88"/>
      <c r="BZ293" s="88"/>
      <c r="CA293" s="88"/>
      <c r="CB293" s="88"/>
      <c r="CC293" s="88"/>
      <c r="CD293" s="88"/>
      <c r="CE293" s="88"/>
      <c r="CF293" s="88"/>
      <c r="CG293" s="88"/>
      <c r="CH293" s="88"/>
      <c r="CI293" s="88"/>
      <c r="CJ293" s="88"/>
      <c r="CK293" s="88"/>
      <c r="CL293" s="88"/>
      <c r="CM293" s="88"/>
      <c r="CN293" s="88"/>
      <c r="CO293" s="88"/>
      <c r="CP293" s="88"/>
      <c r="CQ293" s="88"/>
      <c r="CR293" s="88"/>
      <c r="CS293" s="88"/>
      <c r="CT293" s="88"/>
      <c r="CU293" s="88"/>
      <c r="CV293" s="88"/>
      <c r="CW293" s="88"/>
      <c r="CX293" s="88"/>
      <c r="CY293" s="88"/>
      <c r="CZ293" s="88"/>
      <c r="DA293" s="88"/>
      <c r="DB293" s="88"/>
      <c r="DC293" s="88"/>
      <c r="DD293" s="88"/>
      <c r="DE293" s="88"/>
      <c r="DF293" s="88"/>
      <c r="DG293" s="88"/>
      <c r="DH293" s="88"/>
      <c r="DI293" s="88"/>
      <c r="DJ293" s="88"/>
      <c r="DK293" s="88"/>
      <c r="DL293" s="88"/>
      <c r="DM293" s="88"/>
      <c r="DN293" s="88"/>
      <c r="DO293" s="88"/>
      <c r="DP293" s="88"/>
      <c r="DQ293" s="88"/>
      <c r="DR293" s="88"/>
      <c r="DS293" s="88"/>
      <c r="DT293" s="88"/>
      <c r="DU293" s="88"/>
      <c r="DV293" s="88"/>
      <c r="DW293" s="88"/>
      <c r="DX293" s="88"/>
      <c r="DY293" s="88"/>
      <c r="DZ293" s="88"/>
      <c r="EA293" s="88"/>
      <c r="EB293" s="88"/>
      <c r="EC293" s="88"/>
      <c r="ED293" s="88"/>
    </row>
    <row r="294" spans="27:134">
      <c r="AA294" s="88"/>
      <c r="AB294" s="88"/>
      <c r="AC294" s="88"/>
      <c r="AD294" s="88"/>
      <c r="AE294" s="88"/>
      <c r="AF294" s="88"/>
      <c r="AG294" s="88"/>
      <c r="AH294" s="88"/>
      <c r="AI294" s="88"/>
      <c r="AJ294" s="88"/>
      <c r="AK294" s="88"/>
      <c r="AL294" s="88"/>
      <c r="AM294" s="88"/>
      <c r="AN294" s="88"/>
      <c r="AO294" s="88"/>
      <c r="AP294" s="88"/>
      <c r="AQ294" s="88"/>
      <c r="AR294" s="88"/>
      <c r="AS294" s="88"/>
      <c r="AT294" s="88"/>
      <c r="AU294" s="88"/>
      <c r="AV294" s="88"/>
      <c r="AW294" s="88"/>
      <c r="AX294" s="88"/>
      <c r="AY294" s="88"/>
      <c r="AZ294" s="88"/>
      <c r="BA294" s="88"/>
      <c r="BB294" s="88"/>
      <c r="BC294" s="88"/>
      <c r="BD294" s="88"/>
      <c r="BE294" s="88"/>
      <c r="BF294" s="88"/>
      <c r="BG294" s="88"/>
      <c r="BH294" s="88"/>
      <c r="BI294" s="88"/>
      <c r="BJ294" s="88"/>
      <c r="BK294" s="88"/>
      <c r="BL294" s="88"/>
      <c r="BM294" s="88"/>
      <c r="BN294" s="88"/>
      <c r="BO294" s="88"/>
      <c r="BP294" s="88"/>
      <c r="BQ294" s="88"/>
      <c r="BR294" s="88"/>
      <c r="BS294" s="88"/>
      <c r="BT294" s="88"/>
      <c r="BU294" s="88"/>
      <c r="BV294" s="88"/>
      <c r="BW294" s="88"/>
      <c r="BX294" s="88"/>
      <c r="BY294" s="88"/>
      <c r="BZ294" s="88"/>
      <c r="CA294" s="88"/>
      <c r="CB294" s="88"/>
      <c r="CC294" s="88"/>
      <c r="CD294" s="88"/>
      <c r="CE294" s="88"/>
      <c r="CF294" s="88"/>
      <c r="CG294" s="88"/>
      <c r="CH294" s="88"/>
      <c r="CI294" s="88"/>
      <c r="CJ294" s="88"/>
      <c r="CK294" s="88"/>
      <c r="CL294" s="88"/>
      <c r="CM294" s="88"/>
      <c r="CN294" s="88"/>
      <c r="CO294" s="88"/>
      <c r="CP294" s="88"/>
      <c r="CQ294" s="88"/>
      <c r="CR294" s="88"/>
      <c r="CS294" s="88"/>
      <c r="CT294" s="88"/>
      <c r="CU294" s="88"/>
      <c r="CV294" s="88"/>
      <c r="CW294" s="88"/>
      <c r="CX294" s="88"/>
      <c r="CY294" s="88"/>
      <c r="CZ294" s="88"/>
      <c r="DA294" s="88"/>
      <c r="DB294" s="88"/>
      <c r="DC294" s="88"/>
      <c r="DD294" s="88"/>
      <c r="DE294" s="88"/>
      <c r="DF294" s="88"/>
      <c r="DG294" s="88"/>
      <c r="DH294" s="88"/>
      <c r="DI294" s="88"/>
      <c r="DJ294" s="88"/>
      <c r="DK294" s="88"/>
      <c r="DL294" s="88"/>
      <c r="DM294" s="88"/>
      <c r="DN294" s="88"/>
      <c r="DO294" s="88"/>
      <c r="DP294" s="88"/>
      <c r="DQ294" s="88"/>
      <c r="DR294" s="88"/>
      <c r="DS294" s="88"/>
      <c r="DT294" s="88"/>
      <c r="DU294" s="88"/>
      <c r="DV294" s="88"/>
      <c r="DW294" s="88"/>
      <c r="DX294" s="88"/>
      <c r="DY294" s="88"/>
      <c r="DZ294" s="88"/>
      <c r="EA294" s="88"/>
      <c r="EB294" s="88"/>
      <c r="EC294" s="88"/>
      <c r="ED294" s="88"/>
    </row>
    <row r="295" spans="27:134">
      <c r="AA295" s="88"/>
      <c r="AB295" s="88"/>
      <c r="AC295" s="88"/>
      <c r="AD295" s="88"/>
      <c r="AE295" s="88"/>
      <c r="AF295" s="88"/>
      <c r="AG295" s="88"/>
      <c r="AH295" s="88"/>
      <c r="AI295" s="88"/>
      <c r="AJ295" s="88"/>
      <c r="AK295" s="88"/>
      <c r="AL295" s="88"/>
      <c r="AM295" s="88"/>
      <c r="AN295" s="88"/>
      <c r="AO295" s="88"/>
      <c r="AP295" s="88"/>
      <c r="AQ295" s="88"/>
      <c r="AR295" s="88"/>
      <c r="AS295" s="88"/>
      <c r="AT295" s="88"/>
      <c r="AU295" s="88"/>
      <c r="AV295" s="88"/>
      <c r="AW295" s="88"/>
      <c r="AX295" s="88"/>
      <c r="AY295" s="88"/>
      <c r="AZ295" s="88"/>
      <c r="BA295" s="88"/>
      <c r="BB295" s="88"/>
      <c r="BC295" s="88"/>
      <c r="BD295" s="88"/>
      <c r="BE295" s="88"/>
      <c r="BF295" s="88"/>
      <c r="BG295" s="88"/>
      <c r="BH295" s="88"/>
      <c r="BI295" s="88"/>
      <c r="BJ295" s="88"/>
      <c r="BK295" s="88"/>
      <c r="BL295" s="88"/>
      <c r="BM295" s="88"/>
      <c r="BN295" s="88"/>
      <c r="BO295" s="88"/>
      <c r="BP295" s="88"/>
      <c r="BQ295" s="88"/>
      <c r="BR295" s="88"/>
      <c r="BS295" s="88"/>
      <c r="BT295" s="88"/>
      <c r="BU295" s="88"/>
      <c r="BV295" s="88"/>
      <c r="BW295" s="88"/>
      <c r="BX295" s="88"/>
      <c r="BY295" s="88"/>
      <c r="BZ295" s="88"/>
      <c r="CA295" s="88"/>
      <c r="CB295" s="88"/>
      <c r="CC295" s="88"/>
      <c r="CD295" s="88"/>
      <c r="CE295" s="88"/>
      <c r="CF295" s="88"/>
      <c r="CG295" s="88"/>
      <c r="CH295" s="88"/>
      <c r="CI295" s="88"/>
      <c r="CJ295" s="88"/>
      <c r="CK295" s="88"/>
      <c r="CL295" s="88"/>
      <c r="CM295" s="88"/>
      <c r="CN295" s="88"/>
      <c r="CO295" s="88"/>
      <c r="CP295" s="88"/>
      <c r="CQ295" s="88"/>
      <c r="CR295" s="88"/>
      <c r="CS295" s="88"/>
      <c r="CT295" s="88"/>
      <c r="CU295" s="88"/>
      <c r="CV295" s="88"/>
      <c r="CW295" s="88"/>
      <c r="CX295" s="88"/>
      <c r="CY295" s="88"/>
      <c r="CZ295" s="88"/>
      <c r="DA295" s="88"/>
      <c r="DB295" s="88"/>
      <c r="DC295" s="88"/>
      <c r="DD295" s="88"/>
      <c r="DE295" s="88"/>
      <c r="DF295" s="88"/>
      <c r="DG295" s="88"/>
      <c r="DH295" s="88"/>
      <c r="DI295" s="88"/>
      <c r="DJ295" s="88"/>
      <c r="DK295" s="88"/>
      <c r="DL295" s="88"/>
      <c r="DM295" s="88"/>
      <c r="DN295" s="88"/>
      <c r="DO295" s="88"/>
      <c r="DP295" s="88"/>
      <c r="DQ295" s="88"/>
      <c r="DR295" s="88"/>
      <c r="DS295" s="88"/>
      <c r="DT295" s="88"/>
      <c r="DU295" s="88"/>
      <c r="DV295" s="88"/>
      <c r="DW295" s="88"/>
      <c r="DX295" s="88"/>
      <c r="DY295" s="88"/>
      <c r="DZ295" s="88"/>
      <c r="EA295" s="88"/>
      <c r="EB295" s="88"/>
      <c r="EC295" s="88"/>
      <c r="ED295" s="88"/>
    </row>
    <row r="296" spans="27:134">
      <c r="AA296" s="88"/>
      <c r="AB296" s="88"/>
      <c r="AC296" s="88"/>
      <c r="AD296" s="88"/>
      <c r="AE296" s="88"/>
      <c r="AF296" s="88"/>
      <c r="AG296" s="88"/>
      <c r="AH296" s="88"/>
      <c r="AI296" s="88"/>
      <c r="AJ296" s="88"/>
      <c r="AK296" s="88"/>
      <c r="AL296" s="88"/>
      <c r="AM296" s="88"/>
      <c r="AN296" s="88"/>
      <c r="AO296" s="88"/>
      <c r="AP296" s="88"/>
      <c r="AQ296" s="88"/>
      <c r="AR296" s="88"/>
      <c r="AS296" s="88"/>
      <c r="AT296" s="88"/>
      <c r="AU296" s="88"/>
      <c r="AV296" s="88"/>
      <c r="AW296" s="88"/>
      <c r="AX296" s="88"/>
      <c r="AY296" s="88"/>
      <c r="AZ296" s="88"/>
      <c r="BA296" s="88"/>
      <c r="BB296" s="88"/>
      <c r="BC296" s="88"/>
      <c r="BD296" s="88"/>
      <c r="BE296" s="88"/>
      <c r="BF296" s="88"/>
      <c r="BG296" s="88"/>
      <c r="BH296" s="88"/>
      <c r="BI296" s="88"/>
      <c r="BJ296" s="88"/>
      <c r="BK296" s="88"/>
      <c r="BL296" s="88"/>
      <c r="BM296" s="88"/>
      <c r="BN296" s="88"/>
      <c r="BO296" s="88"/>
      <c r="BP296" s="88"/>
      <c r="BQ296" s="88"/>
      <c r="BR296" s="88"/>
      <c r="BS296" s="88"/>
      <c r="BT296" s="88"/>
      <c r="BU296" s="88"/>
      <c r="BV296" s="88"/>
      <c r="BW296" s="88"/>
      <c r="BX296" s="88"/>
      <c r="BY296" s="88"/>
      <c r="BZ296" s="88"/>
      <c r="CA296" s="88"/>
      <c r="CB296" s="88"/>
      <c r="CC296" s="88"/>
      <c r="CD296" s="88"/>
      <c r="CE296" s="88"/>
      <c r="CF296" s="88"/>
      <c r="CG296" s="88"/>
      <c r="CH296" s="88"/>
      <c r="CI296" s="88"/>
      <c r="CJ296" s="88"/>
      <c r="CK296" s="88"/>
      <c r="CL296" s="88"/>
      <c r="CM296" s="88"/>
      <c r="CN296" s="88"/>
      <c r="CO296" s="88"/>
      <c r="CP296" s="88"/>
      <c r="CQ296" s="88"/>
      <c r="CR296" s="88"/>
      <c r="CS296" s="88"/>
      <c r="CT296" s="88"/>
      <c r="CU296" s="88"/>
      <c r="CV296" s="88"/>
      <c r="CW296" s="88"/>
      <c r="CX296" s="88"/>
      <c r="CY296" s="88"/>
      <c r="CZ296" s="88"/>
      <c r="DA296" s="88"/>
      <c r="DB296" s="88"/>
      <c r="DC296" s="88"/>
      <c r="DD296" s="88"/>
      <c r="DE296" s="88"/>
      <c r="DF296" s="88"/>
      <c r="DG296" s="88"/>
      <c r="DH296" s="88"/>
      <c r="DI296" s="88"/>
      <c r="DJ296" s="88"/>
      <c r="DK296" s="88"/>
      <c r="DL296" s="88"/>
      <c r="DM296" s="88"/>
      <c r="DN296" s="88"/>
      <c r="DO296" s="88"/>
      <c r="DP296" s="88"/>
      <c r="DQ296" s="88"/>
      <c r="DR296" s="88"/>
      <c r="DS296" s="88"/>
      <c r="DT296" s="88"/>
      <c r="DU296" s="88"/>
      <c r="DV296" s="88"/>
      <c r="DW296" s="88"/>
      <c r="DX296" s="88"/>
      <c r="DY296" s="88"/>
      <c r="DZ296" s="88"/>
      <c r="EA296" s="88"/>
      <c r="EB296" s="88"/>
      <c r="EC296" s="88"/>
      <c r="ED296" s="88"/>
    </row>
    <row r="297" spans="27:134">
      <c r="AA297" s="88"/>
      <c r="AB297" s="88"/>
      <c r="AC297" s="88"/>
      <c r="AD297" s="88"/>
      <c r="AE297" s="88"/>
      <c r="AF297" s="88"/>
      <c r="AG297" s="88"/>
      <c r="AH297" s="88"/>
      <c r="AI297" s="88"/>
      <c r="AJ297" s="88"/>
      <c r="AK297" s="88"/>
      <c r="AL297" s="88"/>
      <c r="AM297" s="88"/>
      <c r="AN297" s="88"/>
      <c r="AO297" s="88"/>
      <c r="AP297" s="88"/>
      <c r="AQ297" s="88"/>
      <c r="AR297" s="88"/>
      <c r="AS297" s="88"/>
      <c r="AT297" s="88"/>
      <c r="AU297" s="88"/>
      <c r="AV297" s="88"/>
      <c r="AW297" s="88"/>
      <c r="AX297" s="88"/>
      <c r="AY297" s="88"/>
      <c r="AZ297" s="88"/>
      <c r="BA297" s="88"/>
      <c r="BB297" s="88"/>
      <c r="BC297" s="88"/>
      <c r="BD297" s="88"/>
      <c r="BE297" s="88"/>
      <c r="BF297" s="88"/>
      <c r="BG297" s="88"/>
      <c r="BH297" s="88"/>
      <c r="BI297" s="88"/>
      <c r="BJ297" s="88"/>
      <c r="BK297" s="88"/>
      <c r="BL297" s="88"/>
      <c r="BM297" s="88"/>
      <c r="BN297" s="88"/>
      <c r="BO297" s="88"/>
      <c r="BP297" s="88"/>
      <c r="BQ297" s="88"/>
      <c r="BR297" s="88"/>
      <c r="BS297" s="88"/>
      <c r="BT297" s="88"/>
      <c r="BU297" s="88"/>
      <c r="BV297" s="88"/>
      <c r="BW297" s="88"/>
      <c r="BX297" s="88"/>
      <c r="BY297" s="88"/>
      <c r="BZ297" s="88"/>
      <c r="CA297" s="88"/>
      <c r="CB297" s="88"/>
      <c r="CC297" s="88"/>
      <c r="CD297" s="88"/>
      <c r="CE297" s="88"/>
      <c r="CF297" s="88"/>
      <c r="CG297" s="88"/>
      <c r="CH297" s="88"/>
      <c r="CI297" s="88"/>
      <c r="CJ297" s="88"/>
      <c r="CK297" s="88"/>
      <c r="CL297" s="88"/>
      <c r="CM297" s="88"/>
      <c r="CN297" s="88"/>
      <c r="CO297" s="88"/>
      <c r="CP297" s="88"/>
      <c r="CQ297" s="88"/>
      <c r="CR297" s="88"/>
      <c r="CS297" s="88"/>
      <c r="CT297" s="88"/>
      <c r="CU297" s="88"/>
      <c r="CV297" s="88"/>
      <c r="CW297" s="88"/>
      <c r="CX297" s="88"/>
      <c r="CY297" s="88"/>
      <c r="CZ297" s="88"/>
      <c r="DA297" s="88"/>
      <c r="DB297" s="88"/>
      <c r="DC297" s="88"/>
      <c r="DD297" s="88"/>
      <c r="DE297" s="88"/>
      <c r="DF297" s="88"/>
      <c r="DG297" s="88"/>
      <c r="DH297" s="88"/>
      <c r="DI297" s="88"/>
      <c r="DJ297" s="88"/>
      <c r="DK297" s="88"/>
      <c r="DL297" s="88"/>
      <c r="DM297" s="88"/>
      <c r="DN297" s="88"/>
      <c r="DO297" s="88"/>
      <c r="DP297" s="88"/>
      <c r="DQ297" s="88"/>
      <c r="DR297" s="88"/>
      <c r="DS297" s="88"/>
      <c r="DT297" s="88"/>
      <c r="DU297" s="88"/>
      <c r="DV297" s="88"/>
      <c r="DW297" s="88"/>
      <c r="DX297" s="88"/>
      <c r="DY297" s="88"/>
      <c r="DZ297" s="88"/>
      <c r="EA297" s="88"/>
      <c r="EB297" s="88"/>
      <c r="EC297" s="88"/>
      <c r="ED297" s="88"/>
    </row>
    <row r="298" spans="27:134">
      <c r="AA298" s="88"/>
      <c r="AB298" s="88"/>
      <c r="AC298" s="88"/>
      <c r="AD298" s="88"/>
      <c r="AE298" s="88"/>
      <c r="AF298" s="88"/>
      <c r="AG298" s="88"/>
      <c r="AH298" s="88"/>
      <c r="AI298" s="88"/>
      <c r="AJ298" s="88"/>
      <c r="AK298" s="88"/>
      <c r="AL298" s="88"/>
      <c r="AM298" s="88"/>
      <c r="AN298" s="88"/>
      <c r="AO298" s="88"/>
      <c r="AP298" s="88"/>
      <c r="AQ298" s="88"/>
      <c r="AR298" s="88"/>
      <c r="AS298" s="88"/>
      <c r="AT298" s="88"/>
      <c r="AU298" s="88"/>
      <c r="AV298" s="88"/>
      <c r="AW298" s="88"/>
      <c r="AX298" s="88"/>
      <c r="AY298" s="88"/>
      <c r="AZ298" s="88"/>
      <c r="BA298" s="88"/>
      <c r="BB298" s="88"/>
      <c r="BC298" s="88"/>
      <c r="BD298" s="88"/>
      <c r="BE298" s="88"/>
      <c r="BF298" s="88"/>
      <c r="BG298" s="88"/>
      <c r="BH298" s="88"/>
      <c r="BI298" s="88"/>
      <c r="BJ298" s="88"/>
      <c r="BK298" s="88"/>
      <c r="BL298" s="88"/>
      <c r="BM298" s="88"/>
      <c r="BN298" s="88"/>
      <c r="BO298" s="88"/>
      <c r="BP298" s="88"/>
      <c r="BQ298" s="88"/>
      <c r="BR298" s="88"/>
      <c r="BS298" s="88"/>
      <c r="BT298" s="88"/>
      <c r="BU298" s="88"/>
      <c r="BV298" s="88"/>
      <c r="BW298" s="88"/>
      <c r="BX298" s="88"/>
      <c r="BY298" s="88"/>
      <c r="BZ298" s="88"/>
      <c r="CA298" s="88"/>
      <c r="CB298" s="88"/>
      <c r="CC298" s="88"/>
      <c r="CD298" s="88"/>
      <c r="CE298" s="88"/>
      <c r="CF298" s="88"/>
      <c r="CG298" s="88"/>
      <c r="CH298" s="88"/>
      <c r="CI298" s="88"/>
      <c r="CJ298" s="88"/>
      <c r="CK298" s="88"/>
      <c r="CL298" s="88"/>
      <c r="CM298" s="88"/>
      <c r="CN298" s="88"/>
      <c r="CO298" s="88"/>
      <c r="CP298" s="88"/>
      <c r="CQ298" s="88"/>
      <c r="CR298" s="88"/>
      <c r="CS298" s="88"/>
      <c r="CT298" s="88"/>
      <c r="CU298" s="88"/>
      <c r="CV298" s="88"/>
      <c r="CW298" s="88"/>
      <c r="CX298" s="88"/>
      <c r="CY298" s="88"/>
      <c r="CZ298" s="88"/>
      <c r="DA298" s="88"/>
      <c r="DB298" s="88"/>
      <c r="DC298" s="88"/>
      <c r="DD298" s="88"/>
      <c r="DE298" s="88"/>
      <c r="DF298" s="88"/>
      <c r="DG298" s="88"/>
      <c r="DH298" s="88"/>
      <c r="DI298" s="88"/>
      <c r="DJ298" s="88"/>
      <c r="DK298" s="88"/>
      <c r="DL298" s="88"/>
      <c r="DM298" s="88"/>
      <c r="DN298" s="88"/>
      <c r="DO298" s="88"/>
      <c r="DP298" s="88"/>
      <c r="DQ298" s="88"/>
      <c r="DR298" s="88"/>
      <c r="DS298" s="88"/>
      <c r="DT298" s="88"/>
      <c r="DU298" s="88"/>
      <c r="DV298" s="88"/>
      <c r="DW298" s="88"/>
      <c r="DX298" s="88"/>
      <c r="DY298" s="88"/>
      <c r="DZ298" s="88"/>
      <c r="EA298" s="88"/>
      <c r="EB298" s="88"/>
      <c r="EC298" s="88"/>
      <c r="ED298" s="88"/>
    </row>
    <row r="299" spans="27:134">
      <c r="AA299" s="88"/>
      <c r="AB299" s="88"/>
      <c r="AC299" s="88"/>
      <c r="AD299" s="88"/>
      <c r="AE299" s="88"/>
      <c r="AF299" s="88"/>
      <c r="AG299" s="88"/>
      <c r="AH299" s="88"/>
      <c r="AI299" s="88"/>
      <c r="AJ299" s="88"/>
      <c r="AK299" s="88"/>
      <c r="AL299" s="88"/>
      <c r="AM299" s="88"/>
      <c r="AN299" s="88"/>
      <c r="AO299" s="88"/>
      <c r="AP299" s="88"/>
      <c r="AQ299" s="88"/>
      <c r="AR299" s="88"/>
      <c r="AS299" s="88"/>
      <c r="AT299" s="88"/>
      <c r="AU299" s="88"/>
      <c r="AV299" s="88"/>
      <c r="AW299" s="88"/>
      <c r="AX299" s="88"/>
      <c r="AY299" s="88"/>
      <c r="AZ299" s="88"/>
      <c r="BA299" s="88"/>
      <c r="BB299" s="88"/>
      <c r="BC299" s="88"/>
      <c r="BD299" s="88"/>
      <c r="BE299" s="88"/>
      <c r="BF299" s="88"/>
      <c r="BG299" s="88"/>
      <c r="BH299" s="88"/>
      <c r="BI299" s="88"/>
      <c r="BJ299" s="88"/>
      <c r="BK299" s="88"/>
      <c r="BL299" s="88"/>
      <c r="BM299" s="88"/>
      <c r="BN299" s="88"/>
      <c r="BO299" s="88"/>
      <c r="BP299" s="88"/>
      <c r="BQ299" s="88"/>
      <c r="BR299" s="88"/>
      <c r="BS299" s="88"/>
      <c r="BT299" s="88"/>
      <c r="BU299" s="88"/>
      <c r="BV299" s="88"/>
      <c r="BW299" s="88"/>
      <c r="BX299" s="88"/>
      <c r="BY299" s="88"/>
      <c r="BZ299" s="88"/>
      <c r="CA299" s="88"/>
      <c r="CB299" s="88"/>
      <c r="CC299" s="88"/>
      <c r="CD299" s="88"/>
      <c r="CE299" s="88"/>
      <c r="CF299" s="88"/>
      <c r="CG299" s="88"/>
      <c r="CH299" s="88"/>
      <c r="CI299" s="88"/>
      <c r="CJ299" s="88"/>
      <c r="CK299" s="88"/>
      <c r="CL299" s="88"/>
      <c r="CM299" s="88"/>
      <c r="CN299" s="88"/>
      <c r="CO299" s="88"/>
      <c r="CP299" s="88"/>
      <c r="CQ299" s="88"/>
      <c r="CR299" s="88"/>
      <c r="CS299" s="88"/>
      <c r="CT299" s="88"/>
      <c r="CU299" s="88"/>
      <c r="CV299" s="88"/>
      <c r="CW299" s="88"/>
      <c r="CX299" s="88"/>
      <c r="CY299" s="88"/>
      <c r="CZ299" s="88"/>
      <c r="DA299" s="88"/>
      <c r="DB299" s="88"/>
      <c r="DC299" s="88"/>
      <c r="DD299" s="88"/>
      <c r="DE299" s="88"/>
      <c r="DF299" s="88"/>
      <c r="DG299" s="88"/>
      <c r="DH299" s="88"/>
      <c r="DI299" s="88"/>
      <c r="DJ299" s="88"/>
      <c r="DK299" s="88"/>
      <c r="DL299" s="88"/>
      <c r="DM299" s="88"/>
      <c r="DN299" s="88"/>
      <c r="DO299" s="88"/>
      <c r="DP299" s="88"/>
      <c r="DQ299" s="88"/>
      <c r="DR299" s="88"/>
      <c r="DS299" s="88"/>
      <c r="DT299" s="88"/>
      <c r="DU299" s="88"/>
      <c r="DV299" s="88"/>
      <c r="DW299" s="88"/>
      <c r="DX299" s="88"/>
      <c r="DY299" s="88"/>
      <c r="DZ299" s="88"/>
      <c r="EA299" s="88"/>
      <c r="EB299" s="88"/>
      <c r="EC299" s="88"/>
      <c r="ED299" s="88"/>
    </row>
    <row r="300" spans="27:134">
      <c r="AA300" s="88"/>
      <c r="AB300" s="88"/>
      <c r="AC300" s="88"/>
      <c r="AD300" s="88"/>
      <c r="AE300" s="88"/>
      <c r="AF300" s="88"/>
      <c r="AG300" s="88"/>
      <c r="AH300" s="88"/>
      <c r="AI300" s="88"/>
      <c r="AJ300" s="88"/>
      <c r="AK300" s="88"/>
      <c r="AL300" s="88"/>
      <c r="AM300" s="88"/>
      <c r="AN300" s="88"/>
      <c r="AO300" s="88"/>
      <c r="AP300" s="88"/>
      <c r="AQ300" s="88"/>
      <c r="AR300" s="88"/>
      <c r="AS300" s="88"/>
      <c r="AT300" s="88"/>
      <c r="AU300" s="88"/>
      <c r="AV300" s="88"/>
      <c r="AW300" s="88"/>
      <c r="AX300" s="88"/>
      <c r="AY300" s="88"/>
      <c r="AZ300" s="88"/>
      <c r="BA300" s="88"/>
      <c r="BB300" s="88"/>
      <c r="BC300" s="88"/>
      <c r="BD300" s="88"/>
      <c r="BE300" s="88"/>
      <c r="BF300" s="88"/>
      <c r="BG300" s="88"/>
      <c r="BH300" s="88"/>
      <c r="BI300" s="88"/>
      <c r="BJ300" s="88"/>
      <c r="BK300" s="88"/>
      <c r="BL300" s="88"/>
      <c r="BM300" s="88"/>
      <c r="BN300" s="88"/>
      <c r="BO300" s="88"/>
      <c r="BP300" s="88"/>
      <c r="BQ300" s="88"/>
      <c r="BR300" s="88"/>
      <c r="BS300" s="88"/>
      <c r="BT300" s="88"/>
      <c r="BU300" s="88"/>
      <c r="BV300" s="88"/>
      <c r="BW300" s="88"/>
      <c r="BX300" s="88"/>
      <c r="BY300" s="88"/>
      <c r="BZ300" s="88"/>
      <c r="CA300" s="88"/>
      <c r="CB300" s="88"/>
      <c r="CC300" s="88"/>
      <c r="CD300" s="88"/>
      <c r="CE300" s="88"/>
      <c r="CF300" s="88"/>
      <c r="CG300" s="88"/>
      <c r="CH300" s="88"/>
      <c r="CI300" s="88"/>
      <c r="CJ300" s="88"/>
      <c r="CK300" s="88"/>
      <c r="CL300" s="88"/>
      <c r="CM300" s="88"/>
      <c r="CN300" s="88"/>
      <c r="CO300" s="88"/>
      <c r="CP300" s="88"/>
      <c r="CQ300" s="88"/>
      <c r="CR300" s="88"/>
      <c r="CS300" s="88"/>
      <c r="CT300" s="88"/>
      <c r="CU300" s="88"/>
      <c r="CV300" s="88"/>
      <c r="CW300" s="88"/>
      <c r="CX300" s="88"/>
      <c r="CY300" s="88"/>
      <c r="CZ300" s="88"/>
      <c r="DA300" s="88"/>
      <c r="DB300" s="88"/>
      <c r="DC300" s="88"/>
      <c r="DD300" s="88"/>
      <c r="DE300" s="88"/>
      <c r="DF300" s="88"/>
      <c r="DG300" s="88"/>
      <c r="DH300" s="88"/>
      <c r="DI300" s="88"/>
      <c r="DJ300" s="88"/>
      <c r="DK300" s="88"/>
      <c r="DL300" s="88"/>
      <c r="DM300" s="88"/>
      <c r="DN300" s="88"/>
      <c r="DO300" s="88"/>
      <c r="DP300" s="88"/>
      <c r="DQ300" s="88"/>
      <c r="DR300" s="88"/>
      <c r="DS300" s="88"/>
      <c r="DT300" s="88"/>
      <c r="DU300" s="88"/>
      <c r="DV300" s="88"/>
      <c r="DW300" s="88"/>
      <c r="DX300" s="88"/>
      <c r="DY300" s="88"/>
      <c r="DZ300" s="88"/>
      <c r="EA300" s="88"/>
      <c r="EB300" s="88"/>
      <c r="EC300" s="88"/>
      <c r="ED300" s="88"/>
    </row>
    <row r="301" spans="27:134">
      <c r="AA301" s="88"/>
      <c r="AB301" s="88"/>
      <c r="AC301" s="88"/>
      <c r="AD301" s="88"/>
      <c r="AE301" s="88"/>
      <c r="AF301" s="88"/>
      <c r="AG301" s="88"/>
      <c r="AH301" s="88"/>
      <c r="AI301" s="88"/>
      <c r="AJ301" s="88"/>
      <c r="AK301" s="88"/>
      <c r="AL301" s="88"/>
      <c r="AM301" s="88"/>
      <c r="AN301" s="88"/>
      <c r="AO301" s="88"/>
      <c r="AP301" s="88"/>
      <c r="AQ301" s="88"/>
      <c r="AR301" s="88"/>
      <c r="AS301" s="88"/>
      <c r="AT301" s="88"/>
      <c r="AU301" s="88"/>
      <c r="AV301" s="88"/>
      <c r="AW301" s="88"/>
      <c r="AX301" s="88"/>
      <c r="AY301" s="88"/>
      <c r="AZ301" s="88"/>
      <c r="BA301" s="88"/>
      <c r="BB301" s="88"/>
      <c r="BC301" s="88"/>
      <c r="BD301" s="88"/>
      <c r="BE301" s="88"/>
      <c r="BF301" s="88"/>
      <c r="BG301" s="88"/>
      <c r="BH301" s="88"/>
      <c r="BI301" s="88"/>
      <c r="BJ301" s="88"/>
      <c r="BK301" s="88"/>
      <c r="BL301" s="88"/>
      <c r="BM301" s="88"/>
      <c r="BN301" s="88"/>
      <c r="BO301" s="88"/>
      <c r="BP301" s="88"/>
      <c r="BQ301" s="88"/>
      <c r="BR301" s="88"/>
      <c r="BS301" s="88"/>
      <c r="BT301" s="88"/>
      <c r="BU301" s="88"/>
      <c r="BV301" s="88"/>
      <c r="BW301" s="88"/>
      <c r="BX301" s="88"/>
      <c r="BY301" s="88"/>
      <c r="BZ301" s="88"/>
      <c r="CA301" s="88"/>
      <c r="CB301" s="88"/>
      <c r="CC301" s="88"/>
      <c r="CD301" s="88"/>
      <c r="CE301" s="88"/>
      <c r="CF301" s="88"/>
      <c r="CG301" s="88"/>
      <c r="CH301" s="88"/>
      <c r="CI301" s="88"/>
      <c r="CJ301" s="88"/>
      <c r="CK301" s="88"/>
      <c r="CL301" s="88"/>
      <c r="CM301" s="88"/>
      <c r="CN301" s="88"/>
      <c r="CO301" s="88"/>
      <c r="CP301" s="88"/>
      <c r="CQ301" s="88"/>
      <c r="CR301" s="88"/>
      <c r="CS301" s="88"/>
      <c r="CT301" s="88"/>
      <c r="CU301" s="88"/>
      <c r="CV301" s="88"/>
      <c r="CW301" s="88"/>
      <c r="CX301" s="88"/>
      <c r="CY301" s="88"/>
      <c r="CZ301" s="88"/>
      <c r="DA301" s="88"/>
      <c r="DB301" s="88"/>
      <c r="DC301" s="88"/>
      <c r="DD301" s="88"/>
      <c r="DE301" s="88"/>
      <c r="DF301" s="88"/>
      <c r="DG301" s="88"/>
      <c r="DH301" s="88"/>
      <c r="DI301" s="88"/>
      <c r="DJ301" s="88"/>
      <c r="DK301" s="88"/>
      <c r="DL301" s="88"/>
      <c r="DM301" s="88"/>
      <c r="DN301" s="88"/>
      <c r="DO301" s="88"/>
      <c r="DP301" s="88"/>
      <c r="DQ301" s="88"/>
      <c r="DR301" s="88"/>
      <c r="DS301" s="88"/>
      <c r="DT301" s="88"/>
      <c r="DU301" s="88"/>
      <c r="DV301" s="88"/>
      <c r="DW301" s="88"/>
      <c r="DX301" s="88"/>
      <c r="DY301" s="88"/>
      <c r="DZ301" s="88"/>
      <c r="EA301" s="88"/>
      <c r="EB301" s="88"/>
      <c r="EC301" s="88"/>
      <c r="ED301" s="88"/>
    </row>
    <row r="302" spans="27:134">
      <c r="AA302" s="88"/>
      <c r="AB302" s="88"/>
      <c r="AC302" s="88"/>
      <c r="AD302" s="88"/>
      <c r="AE302" s="88"/>
      <c r="AF302" s="88"/>
      <c r="AG302" s="88"/>
      <c r="AH302" s="88"/>
      <c r="AI302" s="88"/>
      <c r="AJ302" s="88"/>
      <c r="AK302" s="88"/>
      <c r="AL302" s="88"/>
      <c r="AM302" s="88"/>
      <c r="AN302" s="88"/>
      <c r="AO302" s="88"/>
      <c r="AP302" s="88"/>
      <c r="AQ302" s="88"/>
      <c r="AR302" s="88"/>
      <c r="AS302" s="88"/>
      <c r="AT302" s="88"/>
      <c r="AU302" s="88"/>
      <c r="AV302" s="88"/>
      <c r="AW302" s="88"/>
      <c r="AX302" s="88"/>
      <c r="AY302" s="88"/>
      <c r="AZ302" s="88"/>
      <c r="BA302" s="88"/>
      <c r="BB302" s="88"/>
      <c r="BC302" s="88"/>
      <c r="BD302" s="88"/>
      <c r="BE302" s="88"/>
      <c r="BF302" s="88"/>
      <c r="BG302" s="88"/>
      <c r="BH302" s="88"/>
      <c r="BI302" s="88"/>
      <c r="BJ302" s="88"/>
      <c r="BK302" s="88"/>
      <c r="BL302" s="88"/>
      <c r="BM302" s="88"/>
      <c r="BN302" s="88"/>
      <c r="BO302" s="88"/>
      <c r="BP302" s="88"/>
      <c r="BQ302" s="88"/>
      <c r="BR302" s="88"/>
      <c r="BS302" s="88"/>
      <c r="BT302" s="88"/>
      <c r="BU302" s="88"/>
      <c r="BV302" s="88"/>
      <c r="BW302" s="88"/>
      <c r="BX302" s="88"/>
      <c r="BY302" s="88"/>
      <c r="BZ302" s="88"/>
      <c r="CA302" s="88"/>
      <c r="CB302" s="88"/>
      <c r="CC302" s="88"/>
      <c r="CD302" s="88"/>
      <c r="CE302" s="88"/>
      <c r="CF302" s="88"/>
      <c r="CG302" s="88"/>
      <c r="CH302" s="88"/>
      <c r="CI302" s="88"/>
      <c r="CJ302" s="88"/>
      <c r="CK302" s="88"/>
      <c r="CL302" s="88"/>
      <c r="CM302" s="88"/>
      <c r="CN302" s="88"/>
      <c r="CO302" s="88"/>
      <c r="CP302" s="88"/>
      <c r="CQ302" s="88"/>
      <c r="CR302" s="88"/>
      <c r="CS302" s="88"/>
      <c r="CT302" s="88"/>
      <c r="CU302" s="88"/>
      <c r="CV302" s="88"/>
      <c r="CW302" s="88"/>
      <c r="CX302" s="88"/>
      <c r="CY302" s="88"/>
      <c r="CZ302" s="88"/>
      <c r="DA302" s="88"/>
      <c r="DB302" s="88"/>
      <c r="DC302" s="88"/>
      <c r="DD302" s="88"/>
      <c r="DE302" s="88"/>
      <c r="DF302" s="88"/>
      <c r="DG302" s="88"/>
      <c r="DH302" s="88"/>
      <c r="DI302" s="88"/>
      <c r="DJ302" s="88"/>
      <c r="DK302" s="88"/>
      <c r="DL302" s="88"/>
      <c r="DM302" s="88"/>
      <c r="DN302" s="88"/>
      <c r="DO302" s="88"/>
      <c r="DP302" s="88"/>
      <c r="DQ302" s="88"/>
      <c r="DR302" s="88"/>
      <c r="DS302" s="88"/>
      <c r="DT302" s="88"/>
      <c r="DU302" s="88"/>
      <c r="DV302" s="88"/>
      <c r="DW302" s="88"/>
      <c r="DX302" s="88"/>
      <c r="DY302" s="88"/>
      <c r="DZ302" s="88"/>
      <c r="EA302" s="88"/>
      <c r="EB302" s="88"/>
      <c r="EC302" s="88"/>
      <c r="ED302" s="88"/>
    </row>
    <row r="303" spans="27:134">
      <c r="AA303" s="88"/>
      <c r="AB303" s="88"/>
      <c r="AC303" s="88"/>
      <c r="AD303" s="88"/>
      <c r="AE303" s="88"/>
      <c r="AF303" s="88"/>
      <c r="AG303" s="88"/>
      <c r="AH303" s="88"/>
      <c r="AI303" s="88"/>
      <c r="AJ303" s="88"/>
      <c r="AK303" s="88"/>
      <c r="AL303" s="88"/>
      <c r="AM303" s="88"/>
      <c r="AN303" s="88"/>
      <c r="AO303" s="88"/>
      <c r="AP303" s="88"/>
      <c r="AQ303" s="88"/>
      <c r="AR303" s="88"/>
      <c r="AS303" s="88"/>
      <c r="AT303" s="88"/>
      <c r="AU303" s="88"/>
      <c r="AV303" s="88"/>
      <c r="AW303" s="88"/>
      <c r="AX303" s="88"/>
      <c r="AY303" s="88"/>
      <c r="AZ303" s="88"/>
      <c r="BA303" s="88"/>
      <c r="BB303" s="88"/>
      <c r="BC303" s="88"/>
      <c r="BD303" s="88"/>
      <c r="BE303" s="88"/>
      <c r="BF303" s="88"/>
      <c r="BG303" s="88"/>
      <c r="BH303" s="88"/>
      <c r="BI303" s="88"/>
      <c r="BJ303" s="88"/>
      <c r="BK303" s="88"/>
      <c r="BL303" s="88"/>
      <c r="BM303" s="88"/>
      <c r="BN303" s="88"/>
      <c r="BO303" s="88"/>
      <c r="BP303" s="88"/>
      <c r="BQ303" s="88"/>
      <c r="BR303" s="88"/>
      <c r="BS303" s="88"/>
      <c r="BT303" s="88"/>
      <c r="BU303" s="88"/>
      <c r="BV303" s="88"/>
      <c r="BW303" s="88"/>
      <c r="BX303" s="88"/>
      <c r="BY303" s="88"/>
      <c r="BZ303" s="88"/>
      <c r="CA303" s="88"/>
      <c r="CB303" s="88"/>
      <c r="CC303" s="88"/>
      <c r="CD303" s="88"/>
      <c r="CE303" s="88"/>
      <c r="CF303" s="88"/>
      <c r="CG303" s="88"/>
      <c r="CH303" s="88"/>
      <c r="CI303" s="88"/>
      <c r="CJ303" s="88"/>
      <c r="CK303" s="88"/>
      <c r="CL303" s="88"/>
      <c r="CM303" s="88"/>
      <c r="CN303" s="88"/>
      <c r="CO303" s="88"/>
      <c r="CP303" s="88"/>
      <c r="CQ303" s="88"/>
      <c r="CR303" s="88"/>
      <c r="CS303" s="88"/>
      <c r="CT303" s="88"/>
      <c r="CU303" s="88"/>
      <c r="CV303" s="88"/>
      <c r="CW303" s="88"/>
      <c r="CX303" s="88"/>
      <c r="CY303" s="88"/>
      <c r="CZ303" s="88"/>
      <c r="DA303" s="88"/>
      <c r="DB303" s="88"/>
      <c r="DC303" s="88"/>
      <c r="DD303" s="88"/>
      <c r="DE303" s="88"/>
      <c r="DF303" s="88"/>
      <c r="DG303" s="88"/>
      <c r="DH303" s="88"/>
      <c r="DI303" s="88"/>
      <c r="DJ303" s="88"/>
      <c r="DK303" s="88"/>
      <c r="DL303" s="88"/>
      <c r="DM303" s="88"/>
      <c r="DN303" s="88"/>
      <c r="DO303" s="88"/>
      <c r="DP303" s="88"/>
      <c r="DQ303" s="88"/>
      <c r="DR303" s="88"/>
      <c r="DS303" s="88"/>
      <c r="DT303" s="88"/>
      <c r="DU303" s="88"/>
      <c r="DV303" s="88"/>
      <c r="DW303" s="88"/>
      <c r="DX303" s="88"/>
      <c r="DY303" s="88"/>
      <c r="DZ303" s="88"/>
      <c r="EA303" s="88"/>
      <c r="EB303" s="88"/>
      <c r="EC303" s="88"/>
      <c r="ED303" s="88"/>
    </row>
    <row r="304" spans="27:134">
      <c r="AA304" s="88"/>
      <c r="AB304" s="88"/>
      <c r="AC304" s="88"/>
      <c r="AD304" s="88"/>
      <c r="AE304" s="88"/>
      <c r="AF304" s="88"/>
      <c r="AG304" s="88"/>
      <c r="AH304" s="88"/>
      <c r="AI304" s="88"/>
      <c r="AJ304" s="88"/>
      <c r="AK304" s="88"/>
      <c r="AL304" s="88"/>
      <c r="AM304" s="88"/>
      <c r="AN304" s="88"/>
      <c r="AO304" s="88"/>
      <c r="AP304" s="88"/>
      <c r="AQ304" s="88"/>
      <c r="AR304" s="88"/>
      <c r="AS304" s="88"/>
      <c r="AT304" s="88"/>
      <c r="AU304" s="88"/>
      <c r="AV304" s="88"/>
      <c r="AW304" s="88"/>
      <c r="AX304" s="88"/>
      <c r="AY304" s="88"/>
      <c r="AZ304" s="88"/>
      <c r="BA304" s="88"/>
      <c r="BB304" s="88"/>
      <c r="BC304" s="88"/>
      <c r="BD304" s="88"/>
      <c r="BE304" s="88"/>
      <c r="BF304" s="88"/>
      <c r="BG304" s="88"/>
      <c r="BH304" s="88"/>
      <c r="BI304" s="88"/>
      <c r="BJ304" s="88"/>
      <c r="BK304" s="88"/>
      <c r="BL304" s="88"/>
      <c r="BM304" s="88"/>
      <c r="BN304" s="88"/>
      <c r="BO304" s="88"/>
      <c r="BP304" s="88"/>
      <c r="BQ304" s="88"/>
      <c r="BR304" s="88"/>
      <c r="BS304" s="88"/>
      <c r="BT304" s="88"/>
      <c r="BU304" s="88"/>
      <c r="BV304" s="88"/>
      <c r="BW304" s="88"/>
      <c r="BX304" s="88"/>
      <c r="BY304" s="88"/>
      <c r="BZ304" s="88"/>
      <c r="CA304" s="88"/>
      <c r="CB304" s="88"/>
      <c r="CC304" s="88"/>
      <c r="CD304" s="88"/>
      <c r="CE304" s="88"/>
      <c r="CF304" s="88"/>
      <c r="CG304" s="88"/>
      <c r="CH304" s="88"/>
      <c r="CI304" s="88"/>
      <c r="CJ304" s="88"/>
      <c r="CK304" s="88"/>
      <c r="CL304" s="88"/>
      <c r="CM304" s="88"/>
      <c r="CN304" s="88"/>
      <c r="CO304" s="88"/>
      <c r="CP304" s="88"/>
      <c r="CQ304" s="88"/>
      <c r="CR304" s="88"/>
      <c r="CS304" s="88"/>
      <c r="CT304" s="88"/>
      <c r="CU304" s="88"/>
      <c r="CV304" s="88"/>
      <c r="CW304" s="88"/>
      <c r="CX304" s="88"/>
      <c r="CY304" s="88"/>
      <c r="CZ304" s="88"/>
      <c r="DA304" s="88"/>
      <c r="DB304" s="88"/>
      <c r="DC304" s="88"/>
      <c r="DD304" s="88"/>
      <c r="DE304" s="88"/>
      <c r="DF304" s="88"/>
      <c r="DG304" s="88"/>
      <c r="DH304" s="88"/>
      <c r="DI304" s="88"/>
      <c r="DJ304" s="88"/>
      <c r="DK304" s="88"/>
      <c r="DL304" s="88"/>
      <c r="DM304" s="88"/>
      <c r="DN304" s="88"/>
      <c r="DO304" s="88"/>
      <c r="DP304" s="88"/>
      <c r="DQ304" s="88"/>
      <c r="DR304" s="88"/>
      <c r="DS304" s="88"/>
      <c r="DT304" s="88"/>
      <c r="DU304" s="88"/>
      <c r="DV304" s="88"/>
      <c r="DW304" s="88"/>
      <c r="DX304" s="88"/>
      <c r="DY304" s="88"/>
      <c r="DZ304" s="88"/>
      <c r="EA304" s="88"/>
      <c r="EB304" s="88"/>
      <c r="EC304" s="88"/>
      <c r="ED304" s="88"/>
    </row>
    <row r="305" spans="27:134">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88"/>
      <c r="BK305" s="88"/>
      <c r="BL305" s="88"/>
      <c r="BM305" s="88"/>
      <c r="BN305" s="88"/>
      <c r="BO305" s="88"/>
      <c r="BP305" s="88"/>
      <c r="BQ305" s="88"/>
      <c r="BR305" s="88"/>
      <c r="BS305" s="88"/>
      <c r="BT305" s="88"/>
      <c r="BU305" s="88"/>
      <c r="BV305" s="88"/>
      <c r="BW305" s="88"/>
      <c r="BX305" s="88"/>
      <c r="BY305" s="88"/>
      <c r="BZ305" s="88"/>
      <c r="CA305" s="88"/>
      <c r="CB305" s="88"/>
      <c r="CC305" s="88"/>
      <c r="CD305" s="88"/>
      <c r="CE305" s="88"/>
      <c r="CF305" s="88"/>
      <c r="CG305" s="88"/>
      <c r="CH305" s="88"/>
      <c r="CI305" s="88"/>
      <c r="CJ305" s="88"/>
      <c r="CK305" s="88"/>
      <c r="CL305" s="88"/>
      <c r="CM305" s="88"/>
      <c r="CN305" s="88"/>
      <c r="CO305" s="88"/>
      <c r="CP305" s="88"/>
      <c r="CQ305" s="88"/>
      <c r="CR305" s="88"/>
      <c r="CS305" s="88"/>
      <c r="CT305" s="88"/>
      <c r="CU305" s="88"/>
      <c r="CV305" s="88"/>
      <c r="CW305" s="88"/>
      <c r="CX305" s="88"/>
      <c r="CY305" s="88"/>
      <c r="CZ305" s="88"/>
      <c r="DA305" s="88"/>
      <c r="DB305" s="88"/>
      <c r="DC305" s="88"/>
      <c r="DD305" s="88"/>
      <c r="DE305" s="88"/>
      <c r="DF305" s="88"/>
      <c r="DG305" s="88"/>
      <c r="DH305" s="88"/>
      <c r="DI305" s="88"/>
      <c r="DJ305" s="88"/>
      <c r="DK305" s="88"/>
      <c r="DL305" s="88"/>
      <c r="DM305" s="88"/>
      <c r="DN305" s="88"/>
      <c r="DO305" s="88"/>
      <c r="DP305" s="88"/>
      <c r="DQ305" s="88"/>
      <c r="DR305" s="88"/>
      <c r="DS305" s="88"/>
      <c r="DT305" s="88"/>
      <c r="DU305" s="88"/>
      <c r="DV305" s="88"/>
      <c r="DW305" s="88"/>
      <c r="DX305" s="88"/>
      <c r="DY305" s="88"/>
      <c r="DZ305" s="88"/>
      <c r="EA305" s="88"/>
      <c r="EB305" s="88"/>
      <c r="EC305" s="88"/>
      <c r="ED305" s="88"/>
    </row>
    <row r="306" spans="27:134">
      <c r="AA306" s="88"/>
      <c r="AB306" s="88"/>
      <c r="AC306" s="88"/>
      <c r="AD306" s="88"/>
      <c r="AE306" s="88"/>
      <c r="AF306" s="88"/>
      <c r="AG306" s="88"/>
      <c r="AH306" s="88"/>
      <c r="AI306" s="88"/>
      <c r="AJ306" s="88"/>
      <c r="AK306" s="88"/>
      <c r="AL306" s="88"/>
      <c r="AM306" s="88"/>
      <c r="AN306" s="88"/>
      <c r="AO306" s="88"/>
      <c r="AP306" s="88"/>
      <c r="AQ306" s="88"/>
      <c r="AR306" s="88"/>
      <c r="AS306" s="88"/>
      <c r="AT306" s="88"/>
      <c r="AU306" s="88"/>
      <c r="AV306" s="88"/>
      <c r="AW306" s="88"/>
      <c r="AX306" s="88"/>
      <c r="AY306" s="88"/>
      <c r="AZ306" s="88"/>
      <c r="BA306" s="88"/>
      <c r="BB306" s="88"/>
      <c r="BC306" s="88"/>
      <c r="BD306" s="88"/>
      <c r="BE306" s="88"/>
      <c r="BF306" s="88"/>
      <c r="BG306" s="88"/>
      <c r="BH306" s="88"/>
      <c r="BI306" s="88"/>
      <c r="BJ306" s="88"/>
      <c r="BK306" s="88"/>
      <c r="BL306" s="88"/>
      <c r="BM306" s="88"/>
      <c r="BN306" s="88"/>
      <c r="BO306" s="88"/>
      <c r="BP306" s="88"/>
      <c r="BQ306" s="88"/>
      <c r="BR306" s="88"/>
      <c r="BS306" s="88"/>
      <c r="BT306" s="88"/>
      <c r="BU306" s="88"/>
      <c r="BV306" s="88"/>
      <c r="BW306" s="88"/>
      <c r="BX306" s="88"/>
      <c r="BY306" s="88"/>
      <c r="BZ306" s="88"/>
      <c r="CA306" s="88"/>
      <c r="CB306" s="88"/>
      <c r="CC306" s="88"/>
      <c r="CD306" s="88"/>
      <c r="CE306" s="88"/>
      <c r="CF306" s="88"/>
      <c r="CG306" s="88"/>
      <c r="CH306" s="88"/>
      <c r="CI306" s="88"/>
      <c r="CJ306" s="88"/>
      <c r="CK306" s="88"/>
      <c r="CL306" s="88"/>
      <c r="CM306" s="88"/>
      <c r="CN306" s="88"/>
      <c r="CO306" s="88"/>
      <c r="CP306" s="88"/>
      <c r="CQ306" s="88"/>
      <c r="CR306" s="88"/>
      <c r="CS306" s="88"/>
      <c r="CT306" s="88"/>
      <c r="CU306" s="88"/>
      <c r="CV306" s="88"/>
      <c r="CW306" s="88"/>
      <c r="CX306" s="88"/>
      <c r="CY306" s="88"/>
      <c r="CZ306" s="88"/>
      <c r="DA306" s="88"/>
      <c r="DB306" s="88"/>
      <c r="DC306" s="88"/>
      <c r="DD306" s="88"/>
      <c r="DE306" s="88"/>
      <c r="DF306" s="88"/>
      <c r="DG306" s="88"/>
      <c r="DH306" s="88"/>
      <c r="DI306" s="88"/>
      <c r="DJ306" s="88"/>
      <c r="DK306" s="88"/>
      <c r="DL306" s="88"/>
      <c r="DM306" s="88"/>
      <c r="DN306" s="88"/>
      <c r="DO306" s="88"/>
      <c r="DP306" s="88"/>
      <c r="DQ306" s="88"/>
      <c r="DR306" s="88"/>
      <c r="DS306" s="88"/>
      <c r="DT306" s="88"/>
      <c r="DU306" s="88"/>
      <c r="DV306" s="88"/>
      <c r="DW306" s="88"/>
      <c r="DX306" s="88"/>
      <c r="DY306" s="88"/>
      <c r="DZ306" s="88"/>
      <c r="EA306" s="88"/>
      <c r="EB306" s="88"/>
      <c r="EC306" s="88"/>
      <c r="ED306" s="88"/>
    </row>
    <row r="307" spans="27:134">
      <c r="AA307" s="88"/>
      <c r="AB307" s="88"/>
      <c r="AC307" s="88"/>
      <c r="AD307" s="88"/>
      <c r="AE307" s="88"/>
      <c r="AF307" s="88"/>
      <c r="AG307" s="88"/>
      <c r="AH307" s="88"/>
      <c r="AI307" s="88"/>
      <c r="AJ307" s="88"/>
      <c r="AK307" s="88"/>
      <c r="AL307" s="88"/>
      <c r="AM307" s="88"/>
      <c r="AN307" s="88"/>
      <c r="AO307" s="88"/>
      <c r="AP307" s="88"/>
      <c r="AQ307" s="88"/>
      <c r="AR307" s="88"/>
      <c r="AS307" s="88"/>
      <c r="AT307" s="88"/>
      <c r="AU307" s="88"/>
      <c r="AV307" s="88"/>
      <c r="AW307" s="88"/>
      <c r="AX307" s="88"/>
      <c r="AY307" s="88"/>
      <c r="AZ307" s="88"/>
      <c r="BA307" s="88"/>
      <c r="BB307" s="88"/>
      <c r="BC307" s="88"/>
      <c r="BD307" s="88"/>
      <c r="BE307" s="88"/>
      <c r="BF307" s="88"/>
      <c r="BG307" s="88"/>
      <c r="BH307" s="88"/>
      <c r="BI307" s="88"/>
      <c r="BJ307" s="88"/>
      <c r="BK307" s="88"/>
      <c r="BL307" s="88"/>
      <c r="BM307" s="88"/>
      <c r="BN307" s="88"/>
      <c r="BO307" s="88"/>
      <c r="BP307" s="88"/>
      <c r="BQ307" s="88"/>
      <c r="BR307" s="88"/>
      <c r="BS307" s="88"/>
      <c r="BT307" s="88"/>
      <c r="BU307" s="88"/>
      <c r="BV307" s="88"/>
      <c r="BW307" s="88"/>
      <c r="BX307" s="88"/>
      <c r="BY307" s="88"/>
      <c r="BZ307" s="88"/>
      <c r="CA307" s="88"/>
      <c r="CB307" s="88"/>
      <c r="CC307" s="88"/>
      <c r="CD307" s="88"/>
      <c r="CE307" s="88"/>
      <c r="CF307" s="88"/>
      <c r="CG307" s="88"/>
      <c r="CH307" s="88"/>
      <c r="CI307" s="88"/>
      <c r="CJ307" s="88"/>
      <c r="CK307" s="88"/>
      <c r="CL307" s="88"/>
      <c r="CM307" s="88"/>
      <c r="CN307" s="88"/>
      <c r="CO307" s="88"/>
      <c r="CP307" s="88"/>
      <c r="CQ307" s="88"/>
      <c r="CR307" s="88"/>
      <c r="CS307" s="88"/>
      <c r="CT307" s="88"/>
      <c r="CU307" s="88"/>
      <c r="CV307" s="88"/>
      <c r="CW307" s="88"/>
      <c r="CX307" s="88"/>
      <c r="CY307" s="88"/>
      <c r="CZ307" s="88"/>
      <c r="DA307" s="88"/>
      <c r="DB307" s="88"/>
      <c r="DC307" s="88"/>
      <c r="DD307" s="88"/>
      <c r="DE307" s="88"/>
      <c r="DF307" s="88"/>
      <c r="DG307" s="88"/>
      <c r="DH307" s="88"/>
      <c r="DI307" s="88"/>
      <c r="DJ307" s="88"/>
      <c r="DK307" s="88"/>
      <c r="DL307" s="88"/>
      <c r="DM307" s="88"/>
      <c r="DN307" s="88"/>
      <c r="DO307" s="88"/>
      <c r="DP307" s="88"/>
      <c r="DQ307" s="88"/>
      <c r="DR307" s="88"/>
      <c r="DS307" s="88"/>
      <c r="DT307" s="88"/>
      <c r="DU307" s="88"/>
      <c r="DV307" s="88"/>
      <c r="DW307" s="88"/>
      <c r="DX307" s="88"/>
      <c r="DY307" s="88"/>
      <c r="DZ307" s="88"/>
      <c r="EA307" s="88"/>
      <c r="EB307" s="88"/>
      <c r="EC307" s="88"/>
      <c r="ED307" s="88"/>
    </row>
    <row r="308" spans="27:134">
      <c r="AA308" s="88"/>
      <c r="AB308" s="88"/>
      <c r="AC308" s="88"/>
      <c r="AD308" s="88"/>
      <c r="AE308" s="88"/>
      <c r="AF308" s="88"/>
      <c r="AG308" s="88"/>
      <c r="AH308" s="88"/>
      <c r="AI308" s="88"/>
      <c r="AJ308" s="88"/>
      <c r="AK308" s="88"/>
      <c r="AL308" s="88"/>
      <c r="AM308" s="88"/>
      <c r="AN308" s="88"/>
      <c r="AO308" s="88"/>
      <c r="AP308" s="88"/>
      <c r="AQ308" s="88"/>
      <c r="AR308" s="88"/>
      <c r="AS308" s="88"/>
      <c r="AT308" s="88"/>
      <c r="AU308" s="88"/>
      <c r="AV308" s="88"/>
      <c r="AW308" s="88"/>
      <c r="AX308" s="88"/>
      <c r="AY308" s="88"/>
      <c r="AZ308" s="88"/>
      <c r="BA308" s="88"/>
      <c r="BB308" s="88"/>
      <c r="BC308" s="88"/>
      <c r="BD308" s="88"/>
      <c r="BE308" s="88"/>
      <c r="BF308" s="88"/>
      <c r="BG308" s="88"/>
      <c r="BH308" s="88"/>
      <c r="BI308" s="88"/>
      <c r="BJ308" s="88"/>
      <c r="BK308" s="88"/>
      <c r="BL308" s="88"/>
      <c r="BM308" s="88"/>
      <c r="BN308" s="88"/>
      <c r="BO308" s="88"/>
      <c r="BP308" s="88"/>
      <c r="BQ308" s="88"/>
      <c r="BR308" s="88"/>
      <c r="BS308" s="88"/>
      <c r="BT308" s="88"/>
      <c r="BU308" s="88"/>
      <c r="BV308" s="88"/>
      <c r="BW308" s="88"/>
      <c r="BX308" s="88"/>
      <c r="BY308" s="88"/>
      <c r="BZ308" s="88"/>
      <c r="CA308" s="88"/>
      <c r="CB308" s="88"/>
      <c r="CC308" s="88"/>
      <c r="CD308" s="88"/>
      <c r="CE308" s="88"/>
      <c r="CF308" s="88"/>
      <c r="CG308" s="88"/>
      <c r="CH308" s="88"/>
      <c r="CI308" s="88"/>
      <c r="CJ308" s="88"/>
      <c r="CK308" s="88"/>
      <c r="CL308" s="88"/>
      <c r="CM308" s="88"/>
      <c r="CN308" s="88"/>
      <c r="CO308" s="88"/>
      <c r="CP308" s="88"/>
      <c r="CQ308" s="88"/>
      <c r="CR308" s="88"/>
      <c r="CS308" s="88"/>
      <c r="CT308" s="88"/>
      <c r="CU308" s="88"/>
      <c r="CV308" s="88"/>
      <c r="CW308" s="88"/>
      <c r="CX308" s="88"/>
      <c r="CY308" s="88"/>
      <c r="CZ308" s="88"/>
      <c r="DA308" s="88"/>
      <c r="DB308" s="88"/>
      <c r="DC308" s="88"/>
      <c r="DD308" s="88"/>
      <c r="DE308" s="88"/>
      <c r="DF308" s="88"/>
      <c r="DG308" s="88"/>
      <c r="DH308" s="88"/>
      <c r="DI308" s="88"/>
      <c r="DJ308" s="88"/>
      <c r="DK308" s="88"/>
      <c r="DL308" s="88"/>
      <c r="DM308" s="88"/>
      <c r="DN308" s="88"/>
      <c r="DO308" s="88"/>
      <c r="DP308" s="88"/>
      <c r="DQ308" s="88"/>
      <c r="DR308" s="88"/>
      <c r="DS308" s="88"/>
      <c r="DT308" s="88"/>
      <c r="DU308" s="88"/>
      <c r="DV308" s="88"/>
      <c r="DW308" s="88"/>
      <c r="DX308" s="88"/>
      <c r="DY308" s="88"/>
      <c r="DZ308" s="88"/>
      <c r="EA308" s="88"/>
      <c r="EB308" s="88"/>
      <c r="EC308" s="88"/>
      <c r="ED308" s="88"/>
    </row>
    <row r="309" spans="27:134">
      <c r="AA309" s="88"/>
      <c r="AB309" s="88"/>
      <c r="AC309" s="88"/>
      <c r="AD309" s="88"/>
      <c r="AE309" s="88"/>
      <c r="AF309" s="88"/>
      <c r="AG309" s="88"/>
      <c r="AH309" s="88"/>
      <c r="AI309" s="88"/>
      <c r="AJ309" s="88"/>
      <c r="AK309" s="88"/>
      <c r="AL309" s="88"/>
      <c r="AM309" s="88"/>
      <c r="AN309" s="88"/>
      <c r="AO309" s="88"/>
      <c r="AP309" s="88"/>
      <c r="AQ309" s="88"/>
      <c r="AR309" s="88"/>
      <c r="AS309" s="88"/>
      <c r="AT309" s="88"/>
      <c r="AU309" s="88"/>
      <c r="AV309" s="88"/>
      <c r="AW309" s="88"/>
      <c r="AX309" s="88"/>
      <c r="AY309" s="88"/>
      <c r="AZ309" s="88"/>
      <c r="BA309" s="88"/>
      <c r="BB309" s="88"/>
      <c r="BC309" s="88"/>
      <c r="BD309" s="88"/>
      <c r="BE309" s="88"/>
      <c r="BF309" s="88"/>
      <c r="BG309" s="88"/>
      <c r="BH309" s="88"/>
      <c r="BI309" s="88"/>
      <c r="BJ309" s="88"/>
      <c r="BK309" s="88"/>
      <c r="BL309" s="88"/>
      <c r="BM309" s="88"/>
      <c r="BN309" s="88"/>
      <c r="BO309" s="88"/>
      <c r="BP309" s="88"/>
      <c r="BQ309" s="88"/>
      <c r="BR309" s="88"/>
      <c r="BS309" s="88"/>
      <c r="BT309" s="88"/>
      <c r="BU309" s="88"/>
      <c r="BV309" s="88"/>
      <c r="BW309" s="88"/>
      <c r="BX309" s="88"/>
      <c r="BY309" s="88"/>
      <c r="BZ309" s="88"/>
      <c r="CA309" s="88"/>
      <c r="CB309" s="88"/>
      <c r="CC309" s="88"/>
      <c r="CD309" s="88"/>
      <c r="CE309" s="88"/>
      <c r="CF309" s="88"/>
      <c r="CG309" s="88"/>
      <c r="CH309" s="88"/>
      <c r="CI309" s="88"/>
      <c r="CJ309" s="88"/>
      <c r="CK309" s="88"/>
      <c r="CL309" s="88"/>
      <c r="CM309" s="88"/>
      <c r="CN309" s="88"/>
      <c r="CO309" s="88"/>
      <c r="CP309" s="88"/>
      <c r="CQ309" s="88"/>
      <c r="CR309" s="88"/>
      <c r="CS309" s="88"/>
      <c r="CT309" s="88"/>
      <c r="CU309" s="88"/>
      <c r="CV309" s="88"/>
      <c r="CW309" s="88"/>
      <c r="CX309" s="88"/>
      <c r="CY309" s="88"/>
      <c r="CZ309" s="88"/>
      <c r="DA309" s="88"/>
      <c r="DB309" s="88"/>
      <c r="DC309" s="88"/>
      <c r="DD309" s="88"/>
      <c r="DE309" s="88"/>
      <c r="DF309" s="88"/>
      <c r="DG309" s="88"/>
      <c r="DH309" s="88"/>
      <c r="DI309" s="88"/>
      <c r="DJ309" s="88"/>
      <c r="DK309" s="88"/>
      <c r="DL309" s="88"/>
      <c r="DM309" s="88"/>
      <c r="DN309" s="88"/>
      <c r="DO309" s="88"/>
      <c r="DP309" s="88"/>
      <c r="DQ309" s="88"/>
      <c r="DR309" s="88"/>
      <c r="DS309" s="88"/>
      <c r="DT309" s="88"/>
      <c r="DU309" s="88"/>
      <c r="DV309" s="88"/>
      <c r="DW309" s="88"/>
      <c r="DX309" s="88"/>
      <c r="DY309" s="88"/>
      <c r="DZ309" s="88"/>
      <c r="EA309" s="88"/>
      <c r="EB309" s="88"/>
      <c r="EC309" s="88"/>
      <c r="ED309" s="88"/>
    </row>
    <row r="310" spans="27:134">
      <c r="AA310" s="88"/>
      <c r="AB310" s="88"/>
      <c r="AC310" s="88"/>
      <c r="AD310" s="88"/>
      <c r="AE310" s="88"/>
      <c r="AF310" s="88"/>
      <c r="AG310" s="88"/>
      <c r="AH310" s="88"/>
      <c r="AI310" s="88"/>
      <c r="AJ310" s="88"/>
      <c r="AK310" s="88"/>
      <c r="AL310" s="88"/>
      <c r="AM310" s="88"/>
      <c r="AN310" s="88"/>
      <c r="AO310" s="88"/>
      <c r="AP310" s="88"/>
      <c r="AQ310" s="88"/>
      <c r="AR310" s="88"/>
      <c r="AS310" s="88"/>
      <c r="AT310" s="88"/>
      <c r="AU310" s="88"/>
      <c r="AV310" s="88"/>
      <c r="AW310" s="88"/>
      <c r="AX310" s="88"/>
      <c r="AY310" s="88"/>
      <c r="AZ310" s="88"/>
      <c r="BA310" s="88"/>
      <c r="BB310" s="88"/>
      <c r="BC310" s="88"/>
      <c r="BD310" s="88"/>
      <c r="BE310" s="88"/>
      <c r="BF310" s="88"/>
      <c r="BG310" s="88"/>
      <c r="BH310" s="88"/>
      <c r="BI310" s="88"/>
      <c r="BJ310" s="88"/>
      <c r="BK310" s="88"/>
      <c r="BL310" s="88"/>
      <c r="BM310" s="88"/>
      <c r="BN310" s="88"/>
      <c r="BO310" s="88"/>
      <c r="BP310" s="88"/>
      <c r="BQ310" s="88"/>
      <c r="BR310" s="88"/>
      <c r="BS310" s="88"/>
      <c r="BT310" s="88"/>
      <c r="BU310" s="88"/>
      <c r="BV310" s="88"/>
      <c r="BW310" s="88"/>
      <c r="BX310" s="88"/>
      <c r="BY310" s="88"/>
      <c r="BZ310" s="88"/>
      <c r="CA310" s="88"/>
      <c r="CB310" s="88"/>
      <c r="CC310" s="88"/>
      <c r="CD310" s="88"/>
      <c r="CE310" s="88"/>
      <c r="CF310" s="88"/>
      <c r="CG310" s="88"/>
      <c r="CH310" s="88"/>
      <c r="CI310" s="88"/>
      <c r="CJ310" s="88"/>
      <c r="CK310" s="88"/>
      <c r="CL310" s="88"/>
      <c r="CM310" s="88"/>
      <c r="CN310" s="88"/>
      <c r="CO310" s="88"/>
      <c r="CP310" s="88"/>
      <c r="CQ310" s="88"/>
      <c r="CR310" s="88"/>
      <c r="CS310" s="88"/>
      <c r="CT310" s="88"/>
      <c r="CU310" s="88"/>
      <c r="CV310" s="88"/>
      <c r="CW310" s="88"/>
      <c r="CX310" s="88"/>
      <c r="CY310" s="88"/>
      <c r="CZ310" s="88"/>
      <c r="DA310" s="88"/>
      <c r="DB310" s="88"/>
      <c r="DC310" s="88"/>
      <c r="DD310" s="88"/>
      <c r="DE310" s="88"/>
      <c r="DF310" s="88"/>
      <c r="DG310" s="88"/>
      <c r="DH310" s="88"/>
      <c r="DI310" s="88"/>
      <c r="DJ310" s="88"/>
      <c r="DK310" s="88"/>
      <c r="DL310" s="88"/>
      <c r="DM310" s="88"/>
      <c r="DN310" s="88"/>
      <c r="DO310" s="88"/>
      <c r="DP310" s="88"/>
      <c r="DQ310" s="88"/>
      <c r="DR310" s="88"/>
      <c r="DS310" s="88"/>
      <c r="DT310" s="88"/>
      <c r="DU310" s="88"/>
      <c r="DV310" s="88"/>
      <c r="DW310" s="88"/>
      <c r="DX310" s="88"/>
      <c r="DY310" s="88"/>
      <c r="DZ310" s="88"/>
      <c r="EA310" s="88"/>
      <c r="EB310" s="88"/>
      <c r="EC310" s="88"/>
      <c r="ED310" s="88"/>
    </row>
    <row r="311" spans="27:134">
      <c r="AA311" s="88"/>
      <c r="AB311" s="88"/>
      <c r="AC311" s="88"/>
      <c r="AD311" s="88"/>
      <c r="AE311" s="88"/>
      <c r="AF311" s="88"/>
      <c r="AG311" s="88"/>
      <c r="AH311" s="88"/>
      <c r="AI311" s="88"/>
      <c r="AJ311" s="88"/>
      <c r="AK311" s="88"/>
      <c r="AL311" s="88"/>
      <c r="AM311" s="88"/>
      <c r="AN311" s="88"/>
      <c r="AO311" s="88"/>
      <c r="AP311" s="88"/>
      <c r="AQ311" s="88"/>
      <c r="AR311" s="88"/>
      <c r="AS311" s="88"/>
      <c r="AT311" s="88"/>
      <c r="AU311" s="88"/>
      <c r="AV311" s="88"/>
      <c r="AW311" s="88"/>
      <c r="AX311" s="88"/>
      <c r="AY311" s="88"/>
      <c r="AZ311" s="88"/>
      <c r="BA311" s="88"/>
      <c r="BB311" s="88"/>
      <c r="BC311" s="88"/>
      <c r="BD311" s="88"/>
      <c r="BE311" s="88"/>
      <c r="BF311" s="88"/>
      <c r="BG311" s="88"/>
      <c r="BH311" s="88"/>
      <c r="BI311" s="88"/>
      <c r="BJ311" s="88"/>
      <c r="BK311" s="88"/>
      <c r="BL311" s="88"/>
      <c r="BM311" s="88"/>
      <c r="BN311" s="88"/>
      <c r="BO311" s="88"/>
      <c r="BP311" s="88"/>
      <c r="BQ311" s="88"/>
      <c r="BR311" s="88"/>
      <c r="BS311" s="88"/>
      <c r="BT311" s="88"/>
      <c r="BU311" s="88"/>
      <c r="BV311" s="88"/>
      <c r="BW311" s="88"/>
      <c r="BX311" s="88"/>
      <c r="BY311" s="88"/>
      <c r="BZ311" s="88"/>
      <c r="CA311" s="88"/>
      <c r="CB311" s="88"/>
      <c r="CC311" s="88"/>
      <c r="CD311" s="88"/>
      <c r="CE311" s="88"/>
      <c r="CF311" s="88"/>
      <c r="CG311" s="88"/>
      <c r="CH311" s="88"/>
      <c r="CI311" s="88"/>
      <c r="CJ311" s="88"/>
      <c r="CK311" s="88"/>
      <c r="CL311" s="88"/>
      <c r="CM311" s="88"/>
      <c r="CN311" s="88"/>
      <c r="CO311" s="88"/>
      <c r="CP311" s="88"/>
      <c r="CQ311" s="88"/>
      <c r="CR311" s="88"/>
      <c r="CS311" s="88"/>
      <c r="CT311" s="88"/>
      <c r="CU311" s="88"/>
      <c r="CV311" s="88"/>
      <c r="CW311" s="88"/>
      <c r="CX311" s="88"/>
      <c r="CY311" s="88"/>
      <c r="CZ311" s="88"/>
      <c r="DA311" s="88"/>
      <c r="DB311" s="88"/>
      <c r="DC311" s="88"/>
      <c r="DD311" s="88"/>
      <c r="DE311" s="88"/>
      <c r="DF311" s="88"/>
      <c r="DG311" s="88"/>
      <c r="DH311" s="88"/>
      <c r="DI311" s="88"/>
      <c r="DJ311" s="88"/>
      <c r="DK311" s="88"/>
      <c r="DL311" s="88"/>
      <c r="DM311" s="88"/>
      <c r="DN311" s="88"/>
      <c r="DO311" s="88"/>
      <c r="DP311" s="88"/>
      <c r="DQ311" s="88"/>
      <c r="DR311" s="88"/>
      <c r="DS311" s="88"/>
      <c r="DT311" s="88"/>
      <c r="DU311" s="88"/>
      <c r="DV311" s="88"/>
      <c r="DW311" s="88"/>
      <c r="DX311" s="88"/>
      <c r="DY311" s="88"/>
      <c r="DZ311" s="88"/>
      <c r="EA311" s="88"/>
      <c r="EB311" s="88"/>
      <c r="EC311" s="88"/>
      <c r="ED311" s="88"/>
    </row>
    <row r="312" spans="27:134">
      <c r="AA312" s="88"/>
      <c r="AB312" s="88"/>
      <c r="AC312" s="88"/>
      <c r="AD312" s="88"/>
      <c r="AE312" s="88"/>
      <c r="AF312" s="88"/>
      <c r="AG312" s="88"/>
      <c r="AH312" s="88"/>
      <c r="AI312" s="88"/>
      <c r="AJ312" s="88"/>
      <c r="AK312" s="88"/>
      <c r="AL312" s="88"/>
      <c r="AM312" s="88"/>
      <c r="AN312" s="88"/>
      <c r="AO312" s="88"/>
      <c r="AP312" s="88"/>
      <c r="AQ312" s="88"/>
      <c r="AR312" s="88"/>
      <c r="AS312" s="88"/>
      <c r="AT312" s="88"/>
      <c r="AU312" s="88"/>
      <c r="AV312" s="88"/>
      <c r="AW312" s="88"/>
      <c r="AX312" s="88"/>
      <c r="AY312" s="88"/>
      <c r="AZ312" s="88"/>
      <c r="BA312" s="88"/>
      <c r="BB312" s="88"/>
      <c r="BC312" s="88"/>
      <c r="BD312" s="88"/>
      <c r="BE312" s="88"/>
      <c r="BF312" s="88"/>
      <c r="BG312" s="88"/>
      <c r="BH312" s="88"/>
      <c r="BI312" s="88"/>
      <c r="BJ312" s="88"/>
      <c r="BK312" s="88"/>
      <c r="BL312" s="88"/>
      <c r="BM312" s="88"/>
      <c r="BN312" s="88"/>
      <c r="BO312" s="88"/>
      <c r="BP312" s="88"/>
      <c r="BQ312" s="88"/>
      <c r="BR312" s="88"/>
      <c r="BS312" s="88"/>
      <c r="BT312" s="88"/>
      <c r="BU312" s="88"/>
      <c r="BV312" s="88"/>
      <c r="BW312" s="88"/>
      <c r="BX312" s="88"/>
      <c r="BY312" s="88"/>
      <c r="BZ312" s="88"/>
      <c r="CA312" s="88"/>
      <c r="CB312" s="88"/>
      <c r="CC312" s="88"/>
      <c r="CD312" s="88"/>
      <c r="CE312" s="88"/>
      <c r="CF312" s="88"/>
      <c r="CG312" s="88"/>
      <c r="CH312" s="88"/>
      <c r="CI312" s="88"/>
      <c r="CJ312" s="88"/>
      <c r="CK312" s="88"/>
      <c r="CL312" s="88"/>
      <c r="CM312" s="88"/>
      <c r="CN312" s="88"/>
      <c r="CO312" s="88"/>
      <c r="CP312" s="88"/>
      <c r="CQ312" s="88"/>
      <c r="CR312" s="88"/>
      <c r="CS312" s="88"/>
      <c r="CT312" s="88"/>
      <c r="CU312" s="88"/>
      <c r="CV312" s="88"/>
      <c r="CW312" s="88"/>
      <c r="CX312" s="88"/>
      <c r="CY312" s="88"/>
      <c r="CZ312" s="88"/>
      <c r="DA312" s="88"/>
      <c r="DB312" s="88"/>
      <c r="DC312" s="88"/>
      <c r="DD312" s="88"/>
      <c r="DE312" s="88"/>
      <c r="DF312" s="88"/>
      <c r="DG312" s="88"/>
      <c r="DH312" s="88"/>
      <c r="DI312" s="88"/>
      <c r="DJ312" s="88"/>
      <c r="DK312" s="88"/>
      <c r="DL312" s="88"/>
      <c r="DM312" s="88"/>
      <c r="DN312" s="88"/>
      <c r="DO312" s="88"/>
      <c r="DP312" s="88"/>
      <c r="DQ312" s="88"/>
      <c r="DR312" s="88"/>
      <c r="DS312" s="88"/>
      <c r="DT312" s="88"/>
      <c r="DU312" s="88"/>
      <c r="DV312" s="88"/>
      <c r="DW312" s="88"/>
      <c r="DX312" s="88"/>
      <c r="DY312" s="88"/>
      <c r="DZ312" s="88"/>
      <c r="EA312" s="88"/>
      <c r="EB312" s="88"/>
      <c r="EC312" s="88"/>
      <c r="ED312" s="88"/>
    </row>
    <row r="313" spans="27:134">
      <c r="AA313" s="88"/>
      <c r="AB313" s="88"/>
      <c r="AC313" s="88"/>
      <c r="AD313" s="88"/>
      <c r="AE313" s="88"/>
      <c r="AF313" s="88"/>
      <c r="AG313" s="88"/>
      <c r="AH313" s="88"/>
      <c r="AI313" s="88"/>
      <c r="AJ313" s="88"/>
      <c r="AK313" s="88"/>
      <c r="AL313" s="88"/>
      <c r="AM313" s="88"/>
      <c r="AN313" s="88"/>
      <c r="AO313" s="88"/>
      <c r="AP313" s="88"/>
      <c r="AQ313" s="88"/>
      <c r="AR313" s="88"/>
      <c r="AS313" s="88"/>
      <c r="AT313" s="88"/>
      <c r="AU313" s="88"/>
      <c r="AV313" s="88"/>
      <c r="AW313" s="88"/>
      <c r="AX313" s="88"/>
      <c r="AY313" s="88"/>
      <c r="AZ313" s="88"/>
      <c r="BA313" s="88"/>
      <c r="BB313" s="88"/>
      <c r="BC313" s="88"/>
      <c r="BD313" s="88"/>
      <c r="BE313" s="88"/>
      <c r="BF313" s="88"/>
      <c r="BG313" s="88"/>
      <c r="BH313" s="88"/>
      <c r="BI313" s="88"/>
      <c r="BJ313" s="88"/>
      <c r="BK313" s="88"/>
      <c r="BL313" s="88"/>
      <c r="BM313" s="88"/>
      <c r="BN313" s="88"/>
      <c r="BO313" s="88"/>
      <c r="BP313" s="88"/>
      <c r="BQ313" s="88"/>
      <c r="BR313" s="88"/>
      <c r="BS313" s="88"/>
      <c r="BT313" s="88"/>
      <c r="BU313" s="88"/>
      <c r="BV313" s="88"/>
      <c r="BW313" s="88"/>
      <c r="BX313" s="88"/>
      <c r="BY313" s="88"/>
      <c r="BZ313" s="88"/>
      <c r="CA313" s="88"/>
      <c r="CB313" s="88"/>
      <c r="CC313" s="88"/>
      <c r="CD313" s="88"/>
      <c r="CE313" s="88"/>
      <c r="CF313" s="88"/>
      <c r="CG313" s="88"/>
      <c r="CH313" s="88"/>
      <c r="CI313" s="88"/>
      <c r="CJ313" s="88"/>
      <c r="CK313" s="88"/>
      <c r="CL313" s="88"/>
      <c r="CM313" s="88"/>
      <c r="CN313" s="88"/>
      <c r="CO313" s="88"/>
      <c r="CP313" s="88"/>
      <c r="CQ313" s="88"/>
      <c r="CR313" s="88"/>
      <c r="CS313" s="88"/>
      <c r="CT313" s="88"/>
      <c r="CU313" s="88"/>
      <c r="CV313" s="88"/>
      <c r="CW313" s="88"/>
      <c r="CX313" s="88"/>
      <c r="CY313" s="88"/>
      <c r="CZ313" s="88"/>
      <c r="DA313" s="88"/>
      <c r="DB313" s="88"/>
      <c r="DC313" s="88"/>
      <c r="DD313" s="88"/>
      <c r="DE313" s="88"/>
      <c r="DF313" s="88"/>
      <c r="DG313" s="88"/>
      <c r="DH313" s="88"/>
      <c r="DI313" s="88"/>
      <c r="DJ313" s="88"/>
      <c r="DK313" s="88"/>
      <c r="DL313" s="88"/>
      <c r="DM313" s="88"/>
      <c r="DN313" s="88"/>
      <c r="DO313" s="88"/>
      <c r="DP313" s="88"/>
      <c r="DQ313" s="88"/>
      <c r="DR313" s="88"/>
      <c r="DS313" s="88"/>
      <c r="DT313" s="88"/>
      <c r="DU313" s="88"/>
      <c r="DV313" s="88"/>
      <c r="DW313" s="88"/>
      <c r="DX313" s="88"/>
      <c r="DY313" s="88"/>
      <c r="DZ313" s="88"/>
      <c r="EA313" s="88"/>
      <c r="EB313" s="88"/>
      <c r="EC313" s="88"/>
      <c r="ED313" s="88"/>
    </row>
    <row r="314" spans="27:134">
      <c r="AA314" s="88"/>
      <c r="AB314" s="88"/>
      <c r="AC314" s="88"/>
      <c r="AD314" s="88"/>
      <c r="AE314" s="88"/>
      <c r="AF314" s="88"/>
      <c r="AG314" s="88"/>
      <c r="AH314" s="88"/>
      <c r="AI314" s="88"/>
      <c r="AJ314" s="88"/>
      <c r="AK314" s="88"/>
      <c r="AL314" s="88"/>
      <c r="AM314" s="88"/>
      <c r="AN314" s="88"/>
      <c r="AO314" s="88"/>
      <c r="AP314" s="88"/>
      <c r="AQ314" s="88"/>
      <c r="AR314" s="88"/>
      <c r="AS314" s="88"/>
      <c r="AT314" s="88"/>
      <c r="AU314" s="88"/>
      <c r="AV314" s="88"/>
      <c r="AW314" s="88"/>
      <c r="AX314" s="88"/>
      <c r="AY314" s="88"/>
      <c r="AZ314" s="88"/>
      <c r="BA314" s="88"/>
      <c r="BB314" s="88"/>
      <c r="BC314" s="88"/>
      <c r="BD314" s="88"/>
      <c r="BE314" s="88"/>
      <c r="BF314" s="88"/>
      <c r="BG314" s="88"/>
      <c r="BH314" s="88"/>
      <c r="BI314" s="88"/>
      <c r="BJ314" s="88"/>
      <c r="BK314" s="88"/>
      <c r="BL314" s="88"/>
      <c r="BM314" s="88"/>
      <c r="BN314" s="88"/>
      <c r="BO314" s="88"/>
      <c r="BP314" s="88"/>
      <c r="BQ314" s="88"/>
      <c r="BR314" s="88"/>
      <c r="BS314" s="88"/>
      <c r="BT314" s="88"/>
      <c r="BU314" s="88"/>
      <c r="BV314" s="88"/>
      <c r="BW314" s="88"/>
      <c r="BX314" s="88"/>
      <c r="BY314" s="88"/>
      <c r="BZ314" s="88"/>
      <c r="CA314" s="88"/>
      <c r="CB314" s="88"/>
      <c r="CC314" s="88"/>
      <c r="CD314" s="88"/>
      <c r="CE314" s="88"/>
      <c r="CF314" s="88"/>
      <c r="CG314" s="88"/>
      <c r="CH314" s="88"/>
      <c r="CI314" s="88"/>
      <c r="CJ314" s="88"/>
      <c r="CK314" s="88"/>
      <c r="CL314" s="88"/>
      <c r="CM314" s="88"/>
      <c r="CN314" s="88"/>
      <c r="CO314" s="88"/>
      <c r="CP314" s="88"/>
      <c r="CQ314" s="88"/>
      <c r="CR314" s="88"/>
      <c r="CS314" s="88"/>
      <c r="CT314" s="88"/>
      <c r="CU314" s="88"/>
      <c r="CV314" s="88"/>
      <c r="CW314" s="88"/>
      <c r="CX314" s="88"/>
      <c r="CY314" s="88"/>
      <c r="CZ314" s="88"/>
      <c r="DA314" s="88"/>
      <c r="DB314" s="88"/>
      <c r="DC314" s="88"/>
      <c r="DD314" s="88"/>
      <c r="DE314" s="88"/>
      <c r="DF314" s="88"/>
      <c r="DG314" s="88"/>
      <c r="DH314" s="88"/>
      <c r="DI314" s="88"/>
      <c r="DJ314" s="88"/>
      <c r="DK314" s="88"/>
      <c r="DL314" s="88"/>
      <c r="DM314" s="88"/>
      <c r="DN314" s="88"/>
      <c r="DO314" s="88"/>
      <c r="DP314" s="88"/>
      <c r="DQ314" s="88"/>
      <c r="DR314" s="88"/>
      <c r="DS314" s="88"/>
      <c r="DT314" s="88"/>
      <c r="DU314" s="88"/>
      <c r="DV314" s="88"/>
      <c r="DW314" s="88"/>
      <c r="DX314" s="88"/>
      <c r="DY314" s="88"/>
      <c r="DZ314" s="88"/>
      <c r="EA314" s="88"/>
      <c r="EB314" s="88"/>
      <c r="EC314" s="88"/>
      <c r="ED314" s="88"/>
    </row>
    <row r="315" spans="27:134">
      <c r="AA315" s="88"/>
      <c r="AB315" s="88"/>
      <c r="AC315" s="88"/>
      <c r="AD315" s="88"/>
      <c r="AE315" s="88"/>
      <c r="AF315" s="88"/>
      <c r="AG315" s="88"/>
      <c r="AH315" s="88"/>
      <c r="AI315" s="88"/>
      <c r="AJ315" s="88"/>
      <c r="AK315" s="88"/>
      <c r="AL315" s="88"/>
      <c r="AM315" s="88"/>
      <c r="AN315" s="88"/>
      <c r="AO315" s="88"/>
      <c r="AP315" s="88"/>
      <c r="AQ315" s="88"/>
      <c r="AR315" s="88"/>
      <c r="AS315" s="88"/>
      <c r="AT315" s="88"/>
      <c r="AU315" s="88"/>
      <c r="AV315" s="88"/>
      <c r="AW315" s="88"/>
      <c r="AX315" s="88"/>
      <c r="AY315" s="88"/>
      <c r="AZ315" s="88"/>
      <c r="BA315" s="88"/>
      <c r="BB315" s="88"/>
      <c r="BC315" s="88"/>
      <c r="BD315" s="88"/>
      <c r="BE315" s="88"/>
      <c r="BF315" s="88"/>
      <c r="BG315" s="88"/>
      <c r="BH315" s="88"/>
      <c r="BI315" s="88"/>
      <c r="BJ315" s="88"/>
      <c r="BK315" s="88"/>
      <c r="BL315" s="88"/>
      <c r="BM315" s="88"/>
      <c r="BN315" s="88"/>
      <c r="BO315" s="88"/>
      <c r="BP315" s="88"/>
      <c r="BQ315" s="88"/>
      <c r="BR315" s="88"/>
      <c r="BS315" s="88"/>
      <c r="BT315" s="88"/>
      <c r="BU315" s="88"/>
      <c r="BV315" s="88"/>
      <c r="BW315" s="88"/>
      <c r="BX315" s="88"/>
      <c r="BY315" s="88"/>
      <c r="BZ315" s="88"/>
      <c r="CA315" s="88"/>
      <c r="CB315" s="88"/>
      <c r="CC315" s="88"/>
      <c r="CD315" s="88"/>
      <c r="CE315" s="88"/>
      <c r="CF315" s="88"/>
      <c r="CG315" s="88"/>
      <c r="CH315" s="88"/>
      <c r="CI315" s="88"/>
      <c r="CJ315" s="88"/>
      <c r="CK315" s="88"/>
      <c r="CL315" s="88"/>
      <c r="CM315" s="88"/>
      <c r="CN315" s="88"/>
      <c r="CO315" s="88"/>
      <c r="CP315" s="88"/>
      <c r="CQ315" s="88"/>
      <c r="CR315" s="88"/>
      <c r="CS315" s="88"/>
      <c r="CT315" s="88"/>
      <c r="CU315" s="88"/>
      <c r="CV315" s="88"/>
      <c r="CW315" s="88"/>
      <c r="CX315" s="88"/>
      <c r="CY315" s="88"/>
      <c r="CZ315" s="88"/>
      <c r="DA315" s="88"/>
      <c r="DB315" s="88"/>
      <c r="DC315" s="88"/>
      <c r="DD315" s="88"/>
      <c r="DE315" s="88"/>
      <c r="DF315" s="88"/>
      <c r="DG315" s="88"/>
      <c r="DH315" s="88"/>
      <c r="DI315" s="88"/>
      <c r="DJ315" s="88"/>
      <c r="DK315" s="88"/>
      <c r="DL315" s="88"/>
      <c r="DM315" s="88"/>
      <c r="DN315" s="88"/>
      <c r="DO315" s="88"/>
      <c r="DP315" s="88"/>
      <c r="DQ315" s="88"/>
      <c r="DR315" s="88"/>
      <c r="DS315" s="88"/>
      <c r="DT315" s="88"/>
      <c r="DU315" s="88"/>
      <c r="DV315" s="88"/>
      <c r="DW315" s="88"/>
      <c r="DX315" s="88"/>
      <c r="DY315" s="88"/>
      <c r="DZ315" s="88"/>
      <c r="EA315" s="88"/>
      <c r="EB315" s="88"/>
      <c r="EC315" s="88"/>
      <c r="ED315" s="88"/>
    </row>
    <row r="316" spans="27:134">
      <c r="AA316" s="88"/>
      <c r="AB316" s="88"/>
      <c r="AC316" s="88"/>
      <c r="AD316" s="88"/>
      <c r="AE316" s="88"/>
      <c r="AF316" s="88"/>
      <c r="AG316" s="88"/>
      <c r="AH316" s="88"/>
      <c r="AI316" s="88"/>
      <c r="AJ316" s="88"/>
      <c r="AK316" s="88"/>
      <c r="AL316" s="88"/>
      <c r="AM316" s="88"/>
      <c r="AN316" s="88"/>
      <c r="AO316" s="88"/>
      <c r="AP316" s="88"/>
      <c r="AQ316" s="88"/>
      <c r="AR316" s="88"/>
      <c r="AS316" s="88"/>
      <c r="AT316" s="88"/>
      <c r="AU316" s="88"/>
      <c r="AV316" s="88"/>
      <c r="AW316" s="88"/>
      <c r="AX316" s="88"/>
      <c r="AY316" s="88"/>
      <c r="AZ316" s="88"/>
      <c r="BA316" s="88"/>
      <c r="BB316" s="88"/>
      <c r="BC316" s="88"/>
      <c r="BD316" s="88"/>
      <c r="BE316" s="88"/>
      <c r="BF316" s="88"/>
      <c r="BG316" s="88"/>
      <c r="BH316" s="88"/>
      <c r="BI316" s="88"/>
      <c r="BJ316" s="88"/>
      <c r="BK316" s="88"/>
      <c r="BL316" s="88"/>
      <c r="BM316" s="88"/>
      <c r="BN316" s="88"/>
      <c r="BO316" s="88"/>
      <c r="BP316" s="88"/>
      <c r="BQ316" s="88"/>
      <c r="BR316" s="88"/>
      <c r="BS316" s="88"/>
      <c r="BT316" s="88"/>
      <c r="BU316" s="88"/>
      <c r="BV316" s="88"/>
      <c r="BW316" s="88"/>
      <c r="BX316" s="88"/>
      <c r="BY316" s="88"/>
      <c r="BZ316" s="88"/>
      <c r="CA316" s="88"/>
      <c r="CB316" s="88"/>
      <c r="CC316" s="88"/>
      <c r="CD316" s="88"/>
      <c r="CE316" s="88"/>
      <c r="CF316" s="88"/>
      <c r="CG316" s="88"/>
      <c r="CH316" s="88"/>
      <c r="CI316" s="88"/>
      <c r="CJ316" s="88"/>
      <c r="CK316" s="88"/>
      <c r="CL316" s="88"/>
      <c r="CM316" s="88"/>
      <c r="CN316" s="88"/>
      <c r="CO316" s="88"/>
      <c r="CP316" s="88"/>
      <c r="CQ316" s="88"/>
      <c r="CR316" s="88"/>
      <c r="CS316" s="88"/>
      <c r="CT316" s="88"/>
      <c r="CU316" s="88"/>
      <c r="CV316" s="88"/>
      <c r="CW316" s="88"/>
      <c r="CX316" s="88"/>
      <c r="CY316" s="88"/>
      <c r="CZ316" s="88"/>
      <c r="DA316" s="88"/>
      <c r="DB316" s="88"/>
      <c r="DC316" s="88"/>
      <c r="DD316" s="88"/>
      <c r="DE316" s="88"/>
      <c r="DF316" s="88"/>
      <c r="DG316" s="88"/>
      <c r="DH316" s="88"/>
      <c r="DI316" s="88"/>
      <c r="DJ316" s="88"/>
      <c r="DK316" s="88"/>
      <c r="DL316" s="88"/>
      <c r="DM316" s="88"/>
      <c r="DN316" s="88"/>
      <c r="DO316" s="88"/>
      <c r="DP316" s="88"/>
      <c r="DQ316" s="88"/>
      <c r="DR316" s="88"/>
      <c r="DS316" s="88"/>
      <c r="DT316" s="88"/>
      <c r="DU316" s="88"/>
      <c r="DV316" s="88"/>
      <c r="DW316" s="88"/>
      <c r="DX316" s="88"/>
      <c r="DY316" s="88"/>
      <c r="DZ316" s="88"/>
      <c r="EA316" s="88"/>
      <c r="EB316" s="88"/>
      <c r="EC316" s="88"/>
      <c r="ED316" s="88"/>
    </row>
    <row r="317" spans="27:134">
      <c r="AA317" s="88"/>
      <c r="AB317" s="88"/>
      <c r="AC317" s="88"/>
      <c r="AD317" s="88"/>
      <c r="AE317" s="88"/>
      <c r="AF317" s="88"/>
      <c r="AG317" s="88"/>
      <c r="AH317" s="88"/>
      <c r="AI317" s="88"/>
      <c r="AJ317" s="88"/>
      <c r="AK317" s="88"/>
      <c r="AL317" s="88"/>
      <c r="AM317" s="88"/>
      <c r="AN317" s="88"/>
      <c r="AO317" s="88"/>
      <c r="AP317" s="88"/>
      <c r="AQ317" s="88"/>
      <c r="AR317" s="88"/>
      <c r="AS317" s="88"/>
      <c r="AT317" s="88"/>
      <c r="AU317" s="88"/>
      <c r="AV317" s="88"/>
      <c r="AW317" s="88"/>
      <c r="AX317" s="88"/>
      <c r="AY317" s="88"/>
      <c r="AZ317" s="88"/>
      <c r="BA317" s="88"/>
      <c r="BB317" s="88"/>
      <c r="BC317" s="88"/>
      <c r="BD317" s="88"/>
      <c r="BE317" s="88"/>
      <c r="BF317" s="88"/>
      <c r="BG317" s="88"/>
      <c r="BH317" s="88"/>
      <c r="BI317" s="88"/>
      <c r="BJ317" s="88"/>
      <c r="BK317" s="88"/>
      <c r="BL317" s="88"/>
      <c r="BM317" s="88"/>
      <c r="BN317" s="88"/>
      <c r="BO317" s="88"/>
      <c r="BP317" s="88"/>
      <c r="BQ317" s="88"/>
      <c r="BR317" s="88"/>
      <c r="BS317" s="88"/>
      <c r="BT317" s="88"/>
      <c r="BU317" s="88"/>
      <c r="BV317" s="88"/>
      <c r="BW317" s="88"/>
      <c r="BX317" s="88"/>
      <c r="BY317" s="88"/>
      <c r="BZ317" s="88"/>
      <c r="CA317" s="88"/>
      <c r="CB317" s="88"/>
      <c r="CC317" s="88"/>
      <c r="CD317" s="88"/>
      <c r="CE317" s="88"/>
      <c r="CF317" s="88"/>
      <c r="CG317" s="88"/>
      <c r="CH317" s="88"/>
      <c r="CI317" s="88"/>
      <c r="CJ317" s="88"/>
      <c r="CK317" s="88"/>
      <c r="CL317" s="88"/>
      <c r="CM317" s="88"/>
      <c r="CN317" s="88"/>
      <c r="CO317" s="88"/>
      <c r="CP317" s="88"/>
      <c r="CQ317" s="88"/>
      <c r="CR317" s="88"/>
      <c r="CS317" s="88"/>
      <c r="CT317" s="88"/>
      <c r="CU317" s="88"/>
      <c r="CV317" s="88"/>
      <c r="CW317" s="88"/>
      <c r="CX317" s="88"/>
      <c r="CY317" s="88"/>
      <c r="CZ317" s="88"/>
      <c r="DA317" s="88"/>
      <c r="DB317" s="88"/>
      <c r="DC317" s="88"/>
      <c r="DD317" s="88"/>
      <c r="DE317" s="88"/>
      <c r="DF317" s="88"/>
      <c r="DG317" s="88"/>
      <c r="DH317" s="88"/>
      <c r="DI317" s="88"/>
      <c r="DJ317" s="88"/>
      <c r="DK317" s="88"/>
      <c r="DL317" s="88"/>
      <c r="DM317" s="88"/>
      <c r="DN317" s="88"/>
      <c r="DO317" s="88"/>
      <c r="DP317" s="88"/>
      <c r="DQ317" s="88"/>
      <c r="DR317" s="88"/>
      <c r="DS317" s="88"/>
      <c r="DT317" s="88"/>
      <c r="DU317" s="88"/>
      <c r="DV317" s="88"/>
      <c r="DW317" s="88"/>
      <c r="DX317" s="88"/>
      <c r="DY317" s="88"/>
      <c r="DZ317" s="88"/>
      <c r="EA317" s="88"/>
      <c r="EB317" s="88"/>
      <c r="EC317" s="88"/>
      <c r="ED317" s="88"/>
    </row>
    <row r="318" spans="27:134">
      <c r="AA318" s="88"/>
      <c r="AB318" s="88"/>
      <c r="AC318" s="88"/>
      <c r="AD318" s="88"/>
      <c r="AE318" s="88"/>
      <c r="AF318" s="88"/>
      <c r="AG318" s="88"/>
      <c r="AH318" s="88"/>
      <c r="AI318" s="88"/>
      <c r="AJ318" s="88"/>
      <c r="AK318" s="88"/>
      <c r="AL318" s="88"/>
      <c r="AM318" s="88"/>
      <c r="AN318" s="88"/>
      <c r="AO318" s="88"/>
      <c r="AP318" s="88"/>
      <c r="AQ318" s="88"/>
      <c r="AR318" s="88"/>
      <c r="AS318" s="88"/>
      <c r="AT318" s="88"/>
      <c r="AU318" s="88"/>
      <c r="AV318" s="88"/>
      <c r="AW318" s="88"/>
      <c r="AX318" s="88"/>
      <c r="AY318" s="88"/>
      <c r="AZ318" s="88"/>
      <c r="BA318" s="88"/>
      <c r="BB318" s="88"/>
      <c r="BC318" s="88"/>
      <c r="BD318" s="88"/>
      <c r="BE318" s="88"/>
      <c r="BF318" s="88"/>
      <c r="BG318" s="88"/>
      <c r="BH318" s="88"/>
      <c r="BI318" s="88"/>
      <c r="BJ318" s="88"/>
      <c r="BK318" s="88"/>
      <c r="BL318" s="88"/>
      <c r="BM318" s="88"/>
      <c r="BN318" s="88"/>
      <c r="BO318" s="88"/>
      <c r="BP318" s="88"/>
      <c r="BQ318" s="88"/>
      <c r="BR318" s="88"/>
      <c r="BS318" s="88"/>
      <c r="BT318" s="88"/>
      <c r="BU318" s="88"/>
      <c r="BV318" s="88"/>
      <c r="BW318" s="88"/>
      <c r="BX318" s="88"/>
      <c r="BY318" s="88"/>
      <c r="BZ318" s="88"/>
      <c r="CA318" s="88"/>
      <c r="CB318" s="88"/>
      <c r="CC318" s="88"/>
      <c r="CD318" s="88"/>
      <c r="CE318" s="88"/>
      <c r="CF318" s="88"/>
      <c r="CG318" s="88"/>
      <c r="CH318" s="88"/>
      <c r="CI318" s="88"/>
      <c r="CJ318" s="88"/>
      <c r="CK318" s="88"/>
      <c r="CL318" s="88"/>
      <c r="CM318" s="88"/>
      <c r="CN318" s="88"/>
      <c r="CO318" s="88"/>
      <c r="CP318" s="88"/>
      <c r="CQ318" s="88"/>
      <c r="CR318" s="88"/>
      <c r="CS318" s="88"/>
      <c r="CT318" s="88"/>
      <c r="CU318" s="88"/>
      <c r="CV318" s="88"/>
      <c r="CW318" s="88"/>
      <c r="CX318" s="88"/>
      <c r="CY318" s="88"/>
      <c r="CZ318" s="88"/>
      <c r="DA318" s="88"/>
      <c r="DB318" s="88"/>
      <c r="DC318" s="88"/>
      <c r="DD318" s="88"/>
      <c r="DE318" s="88"/>
      <c r="DF318" s="88"/>
      <c r="DG318" s="88"/>
      <c r="DH318" s="88"/>
      <c r="DI318" s="88"/>
      <c r="DJ318" s="88"/>
      <c r="DK318" s="88"/>
      <c r="DL318" s="88"/>
      <c r="DM318" s="88"/>
      <c r="DN318" s="88"/>
      <c r="DO318" s="88"/>
      <c r="DP318" s="88"/>
      <c r="DQ318" s="88"/>
      <c r="DR318" s="88"/>
      <c r="DS318" s="88"/>
      <c r="DT318" s="88"/>
      <c r="DU318" s="88"/>
      <c r="DV318" s="88"/>
      <c r="DW318" s="88"/>
      <c r="DX318" s="88"/>
      <c r="DY318" s="88"/>
      <c r="DZ318" s="88"/>
      <c r="EA318" s="88"/>
      <c r="EB318" s="88"/>
      <c r="EC318" s="88"/>
      <c r="ED318" s="88"/>
    </row>
    <row r="319" spans="27:134">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c r="BE319" s="88"/>
      <c r="BF319" s="88"/>
      <c r="BG319" s="88"/>
      <c r="BH319" s="88"/>
      <c r="BI319" s="88"/>
      <c r="BJ319" s="88"/>
      <c r="BK319" s="88"/>
      <c r="BL319" s="88"/>
      <c r="BM319" s="88"/>
      <c r="BN319" s="88"/>
      <c r="BO319" s="88"/>
      <c r="BP319" s="88"/>
      <c r="BQ319" s="88"/>
      <c r="BR319" s="88"/>
      <c r="BS319" s="88"/>
      <c r="BT319" s="88"/>
      <c r="BU319" s="88"/>
      <c r="BV319" s="88"/>
      <c r="BW319" s="88"/>
      <c r="BX319" s="88"/>
      <c r="BY319" s="88"/>
      <c r="BZ319" s="88"/>
      <c r="CA319" s="88"/>
      <c r="CB319" s="88"/>
      <c r="CC319" s="88"/>
      <c r="CD319" s="88"/>
      <c r="CE319" s="88"/>
      <c r="CF319" s="88"/>
      <c r="CG319" s="88"/>
      <c r="CH319" s="88"/>
      <c r="CI319" s="88"/>
      <c r="CJ319" s="88"/>
      <c r="CK319" s="88"/>
      <c r="CL319" s="88"/>
      <c r="CM319" s="88"/>
      <c r="CN319" s="88"/>
      <c r="CO319" s="88"/>
      <c r="CP319" s="88"/>
      <c r="CQ319" s="88"/>
      <c r="CR319" s="88"/>
      <c r="CS319" s="88"/>
      <c r="CT319" s="88"/>
      <c r="CU319" s="88"/>
      <c r="CV319" s="88"/>
      <c r="CW319" s="88"/>
      <c r="CX319" s="88"/>
      <c r="CY319" s="88"/>
      <c r="CZ319" s="88"/>
      <c r="DA319" s="88"/>
      <c r="DB319" s="88"/>
      <c r="DC319" s="88"/>
      <c r="DD319" s="88"/>
      <c r="DE319" s="88"/>
      <c r="DF319" s="88"/>
      <c r="DG319" s="88"/>
      <c r="DH319" s="88"/>
      <c r="DI319" s="88"/>
      <c r="DJ319" s="88"/>
      <c r="DK319" s="88"/>
      <c r="DL319" s="88"/>
      <c r="DM319" s="88"/>
      <c r="DN319" s="88"/>
      <c r="DO319" s="88"/>
      <c r="DP319" s="88"/>
      <c r="DQ319" s="88"/>
      <c r="DR319" s="88"/>
      <c r="DS319" s="88"/>
      <c r="DT319" s="88"/>
      <c r="DU319" s="88"/>
      <c r="DV319" s="88"/>
      <c r="DW319" s="88"/>
      <c r="DX319" s="88"/>
      <c r="DY319" s="88"/>
      <c r="DZ319" s="88"/>
      <c r="EA319" s="88"/>
      <c r="EB319" s="88"/>
      <c r="EC319" s="88"/>
      <c r="ED319" s="88"/>
    </row>
    <row r="320" spans="27:134">
      <c r="AA320" s="88"/>
      <c r="AB320" s="88"/>
      <c r="AC320" s="88"/>
      <c r="AD320" s="88"/>
      <c r="AE320" s="88"/>
      <c r="AF320" s="88"/>
      <c r="AG320" s="88"/>
      <c r="AH320" s="88"/>
      <c r="AI320" s="88"/>
      <c r="AJ320" s="88"/>
      <c r="AK320" s="88"/>
      <c r="AL320" s="88"/>
      <c r="AM320" s="88"/>
      <c r="AN320" s="88"/>
      <c r="AO320" s="88"/>
      <c r="AP320" s="88"/>
      <c r="AQ320" s="88"/>
      <c r="AR320" s="88"/>
      <c r="AS320" s="88"/>
      <c r="AT320" s="88"/>
      <c r="AU320" s="88"/>
      <c r="AV320" s="88"/>
      <c r="AW320" s="88"/>
      <c r="AX320" s="88"/>
      <c r="AY320" s="88"/>
      <c r="AZ320" s="88"/>
      <c r="BA320" s="88"/>
      <c r="BB320" s="88"/>
      <c r="BC320" s="88"/>
      <c r="BD320" s="88"/>
      <c r="BE320" s="88"/>
      <c r="BF320" s="88"/>
      <c r="BG320" s="88"/>
      <c r="BH320" s="88"/>
      <c r="BI320" s="88"/>
      <c r="BJ320" s="88"/>
      <c r="BK320" s="88"/>
      <c r="BL320" s="88"/>
      <c r="BM320" s="88"/>
      <c r="BN320" s="88"/>
      <c r="BO320" s="88"/>
      <c r="BP320" s="88"/>
      <c r="BQ320" s="88"/>
      <c r="BR320" s="88"/>
      <c r="BS320" s="88"/>
      <c r="BT320" s="88"/>
      <c r="BU320" s="88"/>
      <c r="BV320" s="88"/>
      <c r="BW320" s="88"/>
      <c r="BX320" s="88"/>
      <c r="BY320" s="88"/>
      <c r="BZ320" s="88"/>
      <c r="CA320" s="88"/>
      <c r="CB320" s="88"/>
      <c r="CC320" s="88"/>
      <c r="CD320" s="88"/>
      <c r="CE320" s="88"/>
      <c r="CF320" s="88"/>
      <c r="CG320" s="88"/>
      <c r="CH320" s="88"/>
      <c r="CI320" s="88"/>
      <c r="CJ320" s="88"/>
      <c r="CK320" s="88"/>
      <c r="CL320" s="88"/>
      <c r="CM320" s="88"/>
      <c r="CN320" s="88"/>
      <c r="CO320" s="88"/>
      <c r="CP320" s="88"/>
      <c r="CQ320" s="88"/>
      <c r="CR320" s="88"/>
      <c r="CS320" s="88"/>
      <c r="CT320" s="88"/>
      <c r="CU320" s="88"/>
      <c r="CV320" s="88"/>
      <c r="CW320" s="88"/>
      <c r="CX320" s="88"/>
      <c r="CY320" s="88"/>
      <c r="CZ320" s="88"/>
      <c r="DA320" s="88"/>
      <c r="DB320" s="88"/>
      <c r="DC320" s="88"/>
      <c r="DD320" s="88"/>
      <c r="DE320" s="88"/>
      <c r="DF320" s="88"/>
      <c r="DG320" s="88"/>
      <c r="DH320" s="88"/>
      <c r="DI320" s="88"/>
      <c r="DJ320" s="88"/>
      <c r="DK320" s="88"/>
      <c r="DL320" s="88"/>
      <c r="DM320" s="88"/>
      <c r="DN320" s="88"/>
      <c r="DO320" s="88"/>
      <c r="DP320" s="88"/>
      <c r="DQ320" s="88"/>
      <c r="DR320" s="88"/>
      <c r="DS320" s="88"/>
      <c r="DT320" s="88"/>
      <c r="DU320" s="88"/>
      <c r="DV320" s="88"/>
      <c r="DW320" s="88"/>
      <c r="DX320" s="88"/>
      <c r="DY320" s="88"/>
      <c r="DZ320" s="88"/>
      <c r="EA320" s="88"/>
      <c r="EB320" s="88"/>
      <c r="EC320" s="88"/>
      <c r="ED320" s="88"/>
    </row>
    <row r="321" spans="27:134">
      <c r="AA321" s="88"/>
      <c r="AB321" s="88"/>
      <c r="AC321" s="88"/>
      <c r="AD321" s="88"/>
      <c r="AE321" s="88"/>
      <c r="AF321" s="88"/>
      <c r="AG321" s="88"/>
      <c r="AH321" s="88"/>
      <c r="AI321" s="88"/>
      <c r="AJ321" s="88"/>
      <c r="AK321" s="88"/>
      <c r="AL321" s="88"/>
      <c r="AM321" s="88"/>
      <c r="AN321" s="88"/>
      <c r="AO321" s="88"/>
      <c r="AP321" s="88"/>
      <c r="AQ321" s="88"/>
      <c r="AR321" s="88"/>
      <c r="AS321" s="88"/>
      <c r="AT321" s="88"/>
      <c r="AU321" s="88"/>
      <c r="AV321" s="88"/>
      <c r="AW321" s="88"/>
      <c r="AX321" s="88"/>
      <c r="AY321" s="88"/>
      <c r="AZ321" s="88"/>
      <c r="BA321" s="88"/>
      <c r="BB321" s="88"/>
      <c r="BC321" s="88"/>
      <c r="BD321" s="88"/>
      <c r="BE321" s="88"/>
      <c r="BF321" s="88"/>
      <c r="BG321" s="88"/>
      <c r="BH321" s="88"/>
      <c r="BI321" s="88"/>
      <c r="BJ321" s="88"/>
      <c r="BK321" s="88"/>
      <c r="BL321" s="88"/>
      <c r="BM321" s="88"/>
      <c r="BN321" s="88"/>
      <c r="BO321" s="88"/>
      <c r="BP321" s="88"/>
      <c r="BQ321" s="88"/>
      <c r="BR321" s="88"/>
      <c r="BS321" s="88"/>
      <c r="BT321" s="88"/>
      <c r="BU321" s="88"/>
      <c r="BV321" s="88"/>
      <c r="BW321" s="88"/>
      <c r="BX321" s="88"/>
      <c r="BY321" s="88"/>
      <c r="BZ321" s="88"/>
      <c r="CA321" s="88"/>
      <c r="CB321" s="88"/>
      <c r="CC321" s="88"/>
      <c r="CD321" s="88"/>
      <c r="CE321" s="88"/>
      <c r="CF321" s="88"/>
      <c r="CG321" s="88"/>
      <c r="CH321" s="88"/>
      <c r="CI321" s="88"/>
      <c r="CJ321" s="88"/>
      <c r="CK321" s="88"/>
      <c r="CL321" s="88"/>
      <c r="CM321" s="88"/>
      <c r="CN321" s="88"/>
      <c r="CO321" s="88"/>
      <c r="CP321" s="88"/>
      <c r="CQ321" s="88"/>
      <c r="CR321" s="88"/>
      <c r="CS321" s="88"/>
      <c r="CT321" s="88"/>
      <c r="CU321" s="88"/>
      <c r="CV321" s="88"/>
      <c r="CW321" s="88"/>
      <c r="CX321" s="88"/>
      <c r="CY321" s="88"/>
      <c r="CZ321" s="88"/>
      <c r="DA321" s="88"/>
      <c r="DB321" s="88"/>
      <c r="DC321" s="88"/>
      <c r="DD321" s="88"/>
      <c r="DE321" s="88"/>
      <c r="DF321" s="88"/>
      <c r="DG321" s="88"/>
      <c r="DH321" s="88"/>
      <c r="DI321" s="88"/>
      <c r="DJ321" s="88"/>
      <c r="DK321" s="88"/>
      <c r="DL321" s="88"/>
      <c r="DM321" s="88"/>
      <c r="DN321" s="88"/>
      <c r="DO321" s="88"/>
      <c r="DP321" s="88"/>
      <c r="DQ321" s="88"/>
      <c r="DR321" s="88"/>
      <c r="DS321" s="88"/>
      <c r="DT321" s="88"/>
      <c r="DU321" s="88"/>
      <c r="DV321" s="88"/>
      <c r="DW321" s="88"/>
      <c r="DX321" s="88"/>
      <c r="DY321" s="88"/>
      <c r="DZ321" s="88"/>
      <c r="EA321" s="88"/>
      <c r="EB321" s="88"/>
      <c r="EC321" s="88"/>
      <c r="ED321" s="88"/>
    </row>
    <row r="322" spans="27:134">
      <c r="AA322" s="88"/>
      <c r="AB322" s="88"/>
      <c r="AC322" s="88"/>
      <c r="AD322" s="88"/>
      <c r="AE322" s="88"/>
      <c r="AF322" s="88"/>
      <c r="AG322" s="88"/>
      <c r="AH322" s="88"/>
      <c r="AI322" s="88"/>
      <c r="AJ322" s="88"/>
      <c r="AK322" s="88"/>
      <c r="AL322" s="88"/>
      <c r="AM322" s="88"/>
      <c r="AN322" s="88"/>
      <c r="AO322" s="88"/>
      <c r="AP322" s="88"/>
      <c r="AQ322" s="88"/>
      <c r="AR322" s="88"/>
      <c r="AS322" s="88"/>
      <c r="AT322" s="88"/>
      <c r="AU322" s="88"/>
      <c r="AV322" s="88"/>
      <c r="AW322" s="88"/>
      <c r="AX322" s="88"/>
      <c r="AY322" s="88"/>
      <c r="AZ322" s="88"/>
      <c r="BA322" s="88"/>
      <c r="BB322" s="88"/>
      <c r="BC322" s="88"/>
      <c r="BD322" s="88"/>
      <c r="BE322" s="88"/>
      <c r="BF322" s="88"/>
      <c r="BG322" s="88"/>
      <c r="BH322" s="88"/>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c r="CM322" s="88"/>
      <c r="CN322" s="88"/>
      <c r="CO322" s="88"/>
      <c r="CP322" s="88"/>
      <c r="CQ322" s="88"/>
      <c r="CR322" s="88"/>
      <c r="CS322" s="88"/>
      <c r="CT322" s="88"/>
      <c r="CU322" s="88"/>
      <c r="CV322" s="88"/>
      <c r="CW322" s="88"/>
      <c r="CX322" s="88"/>
      <c r="CY322" s="88"/>
      <c r="CZ322" s="88"/>
      <c r="DA322" s="88"/>
      <c r="DB322" s="88"/>
      <c r="DC322" s="88"/>
      <c r="DD322" s="88"/>
      <c r="DE322" s="88"/>
      <c r="DF322" s="88"/>
      <c r="DG322" s="88"/>
      <c r="DH322" s="88"/>
      <c r="DI322" s="88"/>
      <c r="DJ322" s="88"/>
      <c r="DK322" s="88"/>
      <c r="DL322" s="88"/>
      <c r="DM322" s="88"/>
      <c r="DN322" s="88"/>
      <c r="DO322" s="88"/>
      <c r="DP322" s="88"/>
      <c r="DQ322" s="88"/>
      <c r="DR322" s="88"/>
      <c r="DS322" s="88"/>
      <c r="DT322" s="88"/>
      <c r="DU322" s="88"/>
      <c r="DV322" s="88"/>
      <c r="DW322" s="88"/>
      <c r="DX322" s="88"/>
      <c r="DY322" s="88"/>
      <c r="DZ322" s="88"/>
      <c r="EA322" s="88"/>
      <c r="EB322" s="88"/>
      <c r="EC322" s="88"/>
      <c r="ED322" s="88"/>
    </row>
    <row r="323" spans="27:134">
      <c r="AA323" s="88"/>
      <c r="AB323" s="88"/>
      <c r="AC323" s="88"/>
      <c r="AD323" s="88"/>
      <c r="AE323" s="88"/>
      <c r="AF323" s="88"/>
      <c r="AG323" s="88"/>
      <c r="AH323" s="88"/>
      <c r="AI323" s="88"/>
      <c r="AJ323" s="88"/>
      <c r="AK323" s="88"/>
      <c r="AL323" s="88"/>
      <c r="AM323" s="88"/>
      <c r="AN323" s="88"/>
      <c r="AO323" s="88"/>
      <c r="AP323" s="88"/>
      <c r="AQ323" s="88"/>
      <c r="AR323" s="88"/>
      <c r="AS323" s="88"/>
      <c r="AT323" s="88"/>
      <c r="AU323" s="88"/>
      <c r="AV323" s="88"/>
      <c r="AW323" s="88"/>
      <c r="AX323" s="88"/>
      <c r="AY323" s="88"/>
      <c r="AZ323" s="88"/>
      <c r="BA323" s="88"/>
      <c r="BB323" s="88"/>
      <c r="BC323" s="88"/>
      <c r="BD323" s="88"/>
      <c r="BE323" s="88"/>
      <c r="BF323" s="88"/>
      <c r="BG323" s="88"/>
      <c r="BH323" s="88"/>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c r="CM323" s="88"/>
      <c r="CN323" s="88"/>
      <c r="CO323" s="88"/>
      <c r="CP323" s="88"/>
      <c r="CQ323" s="88"/>
      <c r="CR323" s="88"/>
      <c r="CS323" s="88"/>
      <c r="CT323" s="88"/>
      <c r="CU323" s="88"/>
      <c r="CV323" s="88"/>
      <c r="CW323" s="88"/>
      <c r="CX323" s="88"/>
      <c r="CY323" s="88"/>
      <c r="CZ323" s="88"/>
      <c r="DA323" s="88"/>
      <c r="DB323" s="88"/>
      <c r="DC323" s="88"/>
      <c r="DD323" s="88"/>
      <c r="DE323" s="88"/>
      <c r="DF323" s="88"/>
      <c r="DG323" s="88"/>
      <c r="DH323" s="88"/>
      <c r="DI323" s="88"/>
      <c r="DJ323" s="88"/>
      <c r="DK323" s="88"/>
      <c r="DL323" s="88"/>
      <c r="DM323" s="88"/>
      <c r="DN323" s="88"/>
      <c r="DO323" s="88"/>
      <c r="DP323" s="88"/>
      <c r="DQ323" s="88"/>
      <c r="DR323" s="88"/>
      <c r="DS323" s="88"/>
      <c r="DT323" s="88"/>
      <c r="DU323" s="88"/>
      <c r="DV323" s="88"/>
      <c r="DW323" s="88"/>
      <c r="DX323" s="88"/>
      <c r="DY323" s="88"/>
      <c r="DZ323" s="88"/>
      <c r="EA323" s="88"/>
      <c r="EB323" s="88"/>
      <c r="EC323" s="88"/>
      <c r="ED323" s="88"/>
    </row>
    <row r="324" spans="27:134">
      <c r="AA324" s="88"/>
      <c r="AB324" s="88"/>
      <c r="AC324" s="88"/>
      <c r="AD324" s="88"/>
      <c r="AE324" s="88"/>
      <c r="AF324" s="88"/>
      <c r="AG324" s="88"/>
      <c r="AH324" s="88"/>
      <c r="AI324" s="88"/>
      <c r="AJ324" s="88"/>
      <c r="AK324" s="88"/>
      <c r="AL324" s="88"/>
      <c r="AM324" s="88"/>
      <c r="AN324" s="88"/>
      <c r="AO324" s="88"/>
      <c r="AP324" s="88"/>
      <c r="AQ324" s="88"/>
      <c r="AR324" s="88"/>
      <c r="AS324" s="88"/>
      <c r="AT324" s="88"/>
      <c r="AU324" s="88"/>
      <c r="AV324" s="88"/>
      <c r="AW324" s="88"/>
      <c r="AX324" s="88"/>
      <c r="AY324" s="88"/>
      <c r="AZ324" s="88"/>
      <c r="BA324" s="88"/>
      <c r="BB324" s="88"/>
      <c r="BC324" s="88"/>
      <c r="BD324" s="88"/>
      <c r="BE324" s="88"/>
      <c r="BF324" s="88"/>
      <c r="BG324" s="88"/>
      <c r="BH324" s="88"/>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c r="CM324" s="88"/>
      <c r="CN324" s="88"/>
      <c r="CO324" s="88"/>
      <c r="CP324" s="88"/>
      <c r="CQ324" s="88"/>
      <c r="CR324" s="88"/>
      <c r="CS324" s="88"/>
      <c r="CT324" s="88"/>
      <c r="CU324" s="88"/>
      <c r="CV324" s="88"/>
      <c r="CW324" s="88"/>
      <c r="CX324" s="88"/>
      <c r="CY324" s="88"/>
      <c r="CZ324" s="88"/>
      <c r="DA324" s="88"/>
      <c r="DB324" s="88"/>
      <c r="DC324" s="88"/>
      <c r="DD324" s="88"/>
      <c r="DE324" s="88"/>
      <c r="DF324" s="88"/>
      <c r="DG324" s="88"/>
      <c r="DH324" s="88"/>
      <c r="DI324" s="88"/>
      <c r="DJ324" s="88"/>
      <c r="DK324" s="88"/>
      <c r="DL324" s="88"/>
      <c r="DM324" s="88"/>
      <c r="DN324" s="88"/>
      <c r="DO324" s="88"/>
      <c r="DP324" s="88"/>
      <c r="DQ324" s="88"/>
      <c r="DR324" s="88"/>
      <c r="DS324" s="88"/>
      <c r="DT324" s="88"/>
      <c r="DU324" s="88"/>
      <c r="DV324" s="88"/>
      <c r="DW324" s="88"/>
      <c r="DX324" s="88"/>
      <c r="DY324" s="88"/>
      <c r="DZ324" s="88"/>
      <c r="EA324" s="88"/>
      <c r="EB324" s="88"/>
      <c r="EC324" s="88"/>
      <c r="ED324" s="88"/>
    </row>
    <row r="325" spans="27:134">
      <c r="AA325" s="88"/>
      <c r="AB325" s="88"/>
      <c r="AC325" s="88"/>
      <c r="AD325" s="88"/>
      <c r="AE325" s="88"/>
      <c r="AF325" s="88"/>
      <c r="AG325" s="88"/>
      <c r="AH325" s="88"/>
      <c r="AI325" s="88"/>
      <c r="AJ325" s="88"/>
      <c r="AK325" s="88"/>
      <c r="AL325" s="88"/>
      <c r="AM325" s="88"/>
      <c r="AN325" s="88"/>
      <c r="AO325" s="88"/>
      <c r="AP325" s="88"/>
      <c r="AQ325" s="88"/>
      <c r="AR325" s="88"/>
      <c r="AS325" s="88"/>
      <c r="AT325" s="88"/>
      <c r="AU325" s="88"/>
      <c r="AV325" s="88"/>
      <c r="AW325" s="88"/>
      <c r="AX325" s="88"/>
      <c r="AY325" s="88"/>
      <c r="AZ325" s="88"/>
      <c r="BA325" s="88"/>
      <c r="BB325" s="88"/>
      <c r="BC325" s="88"/>
      <c r="BD325" s="88"/>
      <c r="BE325" s="88"/>
      <c r="BF325" s="88"/>
      <c r="BG325" s="88"/>
      <c r="BH325" s="88"/>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c r="CM325" s="88"/>
      <c r="CN325" s="88"/>
      <c r="CO325" s="88"/>
      <c r="CP325" s="88"/>
      <c r="CQ325" s="88"/>
      <c r="CR325" s="88"/>
      <c r="CS325" s="88"/>
      <c r="CT325" s="88"/>
      <c r="CU325" s="88"/>
      <c r="CV325" s="88"/>
      <c r="CW325" s="88"/>
      <c r="CX325" s="88"/>
      <c r="CY325" s="88"/>
      <c r="CZ325" s="88"/>
      <c r="DA325" s="88"/>
      <c r="DB325" s="88"/>
      <c r="DC325" s="88"/>
      <c r="DD325" s="88"/>
      <c r="DE325" s="88"/>
      <c r="DF325" s="88"/>
      <c r="DG325" s="88"/>
      <c r="DH325" s="88"/>
      <c r="DI325" s="88"/>
      <c r="DJ325" s="88"/>
      <c r="DK325" s="88"/>
      <c r="DL325" s="88"/>
      <c r="DM325" s="88"/>
      <c r="DN325" s="88"/>
      <c r="DO325" s="88"/>
      <c r="DP325" s="88"/>
      <c r="DQ325" s="88"/>
      <c r="DR325" s="88"/>
      <c r="DS325" s="88"/>
      <c r="DT325" s="88"/>
      <c r="DU325" s="88"/>
      <c r="DV325" s="88"/>
      <c r="DW325" s="88"/>
      <c r="DX325" s="88"/>
      <c r="DY325" s="88"/>
      <c r="DZ325" s="88"/>
      <c r="EA325" s="88"/>
      <c r="EB325" s="88"/>
      <c r="EC325" s="88"/>
      <c r="ED325" s="88"/>
    </row>
    <row r="326" spans="27:134">
      <c r="AA326" s="88"/>
      <c r="AB326" s="88"/>
      <c r="AC326" s="88"/>
      <c r="AD326" s="88"/>
      <c r="AE326" s="88"/>
      <c r="AF326" s="88"/>
      <c r="AG326" s="88"/>
      <c r="AH326" s="88"/>
      <c r="AI326" s="88"/>
      <c r="AJ326" s="88"/>
      <c r="AK326" s="88"/>
      <c r="AL326" s="88"/>
      <c r="AM326" s="88"/>
      <c r="AN326" s="88"/>
      <c r="AO326" s="88"/>
      <c r="AP326" s="88"/>
      <c r="AQ326" s="88"/>
      <c r="AR326" s="88"/>
      <c r="AS326" s="88"/>
      <c r="AT326" s="88"/>
      <c r="AU326" s="88"/>
      <c r="AV326" s="88"/>
      <c r="AW326" s="88"/>
      <c r="AX326" s="88"/>
      <c r="AY326" s="88"/>
      <c r="AZ326" s="88"/>
      <c r="BA326" s="88"/>
      <c r="BB326" s="88"/>
      <c r="BC326" s="88"/>
      <c r="BD326" s="88"/>
      <c r="BE326" s="88"/>
      <c r="BF326" s="88"/>
      <c r="BG326" s="88"/>
      <c r="BH326" s="88"/>
      <c r="BI326" s="88"/>
      <c r="BJ326" s="88"/>
      <c r="BK326" s="88"/>
      <c r="BL326" s="88"/>
      <c r="BM326" s="88"/>
      <c r="BN326" s="88"/>
      <c r="BO326" s="88"/>
      <c r="BP326" s="88"/>
      <c r="BQ326" s="88"/>
      <c r="BR326" s="88"/>
      <c r="BS326" s="88"/>
      <c r="BT326" s="88"/>
      <c r="BU326" s="88"/>
      <c r="BV326" s="88"/>
      <c r="BW326" s="88"/>
      <c r="BX326" s="88"/>
      <c r="BY326" s="88"/>
      <c r="BZ326" s="88"/>
      <c r="CA326" s="88"/>
      <c r="CB326" s="88"/>
      <c r="CC326" s="88"/>
      <c r="CD326" s="88"/>
      <c r="CE326" s="88"/>
      <c r="CF326" s="88"/>
      <c r="CG326" s="88"/>
      <c r="CH326" s="88"/>
      <c r="CI326" s="88"/>
      <c r="CJ326" s="88"/>
      <c r="CK326" s="88"/>
      <c r="CL326" s="88"/>
      <c r="CM326" s="88"/>
      <c r="CN326" s="88"/>
      <c r="CO326" s="88"/>
      <c r="CP326" s="88"/>
      <c r="CQ326" s="88"/>
      <c r="CR326" s="88"/>
      <c r="CS326" s="88"/>
      <c r="CT326" s="88"/>
      <c r="CU326" s="88"/>
      <c r="CV326" s="88"/>
      <c r="CW326" s="88"/>
      <c r="CX326" s="88"/>
      <c r="CY326" s="88"/>
      <c r="CZ326" s="88"/>
      <c r="DA326" s="88"/>
      <c r="DB326" s="88"/>
      <c r="DC326" s="88"/>
      <c r="DD326" s="88"/>
      <c r="DE326" s="88"/>
      <c r="DF326" s="88"/>
      <c r="DG326" s="88"/>
      <c r="DH326" s="88"/>
      <c r="DI326" s="88"/>
      <c r="DJ326" s="88"/>
      <c r="DK326" s="88"/>
      <c r="DL326" s="88"/>
      <c r="DM326" s="88"/>
      <c r="DN326" s="88"/>
      <c r="DO326" s="88"/>
      <c r="DP326" s="88"/>
      <c r="DQ326" s="88"/>
      <c r="DR326" s="88"/>
      <c r="DS326" s="88"/>
      <c r="DT326" s="88"/>
      <c r="DU326" s="88"/>
      <c r="DV326" s="88"/>
      <c r="DW326" s="88"/>
      <c r="DX326" s="88"/>
      <c r="DY326" s="88"/>
      <c r="DZ326" s="88"/>
      <c r="EA326" s="88"/>
      <c r="EB326" s="88"/>
      <c r="EC326" s="88"/>
      <c r="ED326" s="88"/>
    </row>
    <row r="327" spans="27:134">
      <c r="AA327" s="88"/>
      <c r="AB327" s="88"/>
      <c r="AC327" s="88"/>
      <c r="AD327" s="88"/>
      <c r="AE327" s="88"/>
      <c r="AF327" s="88"/>
      <c r="AG327" s="88"/>
      <c r="AH327" s="88"/>
      <c r="AI327" s="88"/>
      <c r="AJ327" s="88"/>
      <c r="AK327" s="88"/>
      <c r="AL327" s="88"/>
      <c r="AM327" s="88"/>
      <c r="AN327" s="88"/>
      <c r="AO327" s="88"/>
      <c r="AP327" s="88"/>
      <c r="AQ327" s="88"/>
      <c r="AR327" s="88"/>
      <c r="AS327" s="88"/>
      <c r="AT327" s="88"/>
      <c r="AU327" s="88"/>
      <c r="AV327" s="88"/>
      <c r="AW327" s="88"/>
      <c r="AX327" s="88"/>
      <c r="AY327" s="88"/>
      <c r="AZ327" s="88"/>
      <c r="BA327" s="88"/>
      <c r="BB327" s="88"/>
      <c r="BC327" s="88"/>
      <c r="BD327" s="88"/>
      <c r="BE327" s="88"/>
      <c r="BF327" s="88"/>
      <c r="BG327" s="88"/>
      <c r="BH327" s="88"/>
      <c r="BI327" s="88"/>
      <c r="BJ327" s="88"/>
      <c r="BK327" s="88"/>
      <c r="BL327" s="88"/>
      <c r="BM327" s="88"/>
      <c r="BN327" s="88"/>
      <c r="BO327" s="88"/>
      <c r="BP327" s="88"/>
      <c r="BQ327" s="88"/>
      <c r="BR327" s="88"/>
      <c r="BS327" s="88"/>
      <c r="BT327" s="88"/>
      <c r="BU327" s="88"/>
      <c r="BV327" s="88"/>
      <c r="BW327" s="88"/>
      <c r="BX327" s="88"/>
      <c r="BY327" s="88"/>
      <c r="BZ327" s="88"/>
      <c r="CA327" s="88"/>
      <c r="CB327" s="88"/>
      <c r="CC327" s="88"/>
      <c r="CD327" s="88"/>
      <c r="CE327" s="88"/>
      <c r="CF327" s="88"/>
      <c r="CG327" s="88"/>
      <c r="CH327" s="88"/>
      <c r="CI327" s="88"/>
      <c r="CJ327" s="88"/>
      <c r="CK327" s="88"/>
      <c r="CL327" s="88"/>
      <c r="CM327" s="88"/>
      <c r="CN327" s="88"/>
      <c r="CO327" s="88"/>
      <c r="CP327" s="88"/>
      <c r="CQ327" s="88"/>
      <c r="CR327" s="88"/>
      <c r="CS327" s="88"/>
      <c r="CT327" s="88"/>
      <c r="CU327" s="88"/>
      <c r="CV327" s="88"/>
      <c r="CW327" s="88"/>
      <c r="CX327" s="88"/>
      <c r="CY327" s="88"/>
      <c r="CZ327" s="88"/>
      <c r="DA327" s="88"/>
      <c r="DB327" s="88"/>
      <c r="DC327" s="88"/>
      <c r="DD327" s="88"/>
      <c r="DE327" s="88"/>
      <c r="DF327" s="88"/>
      <c r="DG327" s="88"/>
      <c r="DH327" s="88"/>
      <c r="DI327" s="88"/>
      <c r="DJ327" s="88"/>
      <c r="DK327" s="88"/>
      <c r="DL327" s="88"/>
      <c r="DM327" s="88"/>
      <c r="DN327" s="88"/>
      <c r="DO327" s="88"/>
      <c r="DP327" s="88"/>
      <c r="DQ327" s="88"/>
      <c r="DR327" s="88"/>
      <c r="DS327" s="88"/>
      <c r="DT327" s="88"/>
      <c r="DU327" s="88"/>
      <c r="DV327" s="88"/>
      <c r="DW327" s="88"/>
      <c r="DX327" s="88"/>
      <c r="DY327" s="88"/>
      <c r="DZ327" s="88"/>
      <c r="EA327" s="88"/>
      <c r="EB327" s="88"/>
      <c r="EC327" s="88"/>
      <c r="ED327" s="88"/>
    </row>
    <row r="328" spans="27:134">
      <c r="AA328" s="88"/>
      <c r="AB328" s="88"/>
      <c r="AC328" s="88"/>
      <c r="AD328" s="88"/>
      <c r="AE328" s="88"/>
      <c r="AF328" s="88"/>
      <c r="AG328" s="88"/>
      <c r="AH328" s="88"/>
      <c r="AI328" s="88"/>
      <c r="AJ328" s="88"/>
      <c r="AK328" s="88"/>
      <c r="AL328" s="88"/>
      <c r="AM328" s="88"/>
      <c r="AN328" s="88"/>
      <c r="AO328" s="88"/>
      <c r="AP328" s="88"/>
      <c r="AQ328" s="88"/>
      <c r="AR328" s="88"/>
      <c r="AS328" s="88"/>
      <c r="AT328" s="88"/>
      <c r="AU328" s="88"/>
      <c r="AV328" s="88"/>
      <c r="AW328" s="88"/>
      <c r="AX328" s="88"/>
      <c r="AY328" s="88"/>
      <c r="AZ328" s="88"/>
      <c r="BA328" s="88"/>
      <c r="BB328" s="88"/>
      <c r="BC328" s="88"/>
      <c r="BD328" s="88"/>
      <c r="BE328" s="88"/>
      <c r="BF328" s="88"/>
      <c r="BG328" s="88"/>
      <c r="BH328" s="88"/>
      <c r="BI328" s="88"/>
      <c r="BJ328" s="88"/>
      <c r="BK328" s="88"/>
      <c r="BL328" s="88"/>
      <c r="BM328" s="88"/>
      <c r="BN328" s="88"/>
      <c r="BO328" s="88"/>
      <c r="BP328" s="88"/>
      <c r="BQ328" s="88"/>
      <c r="BR328" s="88"/>
      <c r="BS328" s="88"/>
      <c r="BT328" s="88"/>
      <c r="BU328" s="88"/>
      <c r="BV328" s="88"/>
      <c r="BW328" s="88"/>
      <c r="BX328" s="88"/>
      <c r="BY328" s="88"/>
      <c r="BZ328" s="88"/>
      <c r="CA328" s="88"/>
      <c r="CB328" s="88"/>
      <c r="CC328" s="88"/>
      <c r="CD328" s="88"/>
      <c r="CE328" s="88"/>
      <c r="CF328" s="88"/>
      <c r="CG328" s="88"/>
      <c r="CH328" s="88"/>
      <c r="CI328" s="88"/>
      <c r="CJ328" s="88"/>
      <c r="CK328" s="88"/>
      <c r="CL328" s="88"/>
      <c r="CM328" s="88"/>
      <c r="CN328" s="88"/>
      <c r="CO328" s="88"/>
      <c r="CP328" s="88"/>
      <c r="CQ328" s="88"/>
      <c r="CR328" s="88"/>
      <c r="CS328" s="88"/>
      <c r="CT328" s="88"/>
      <c r="CU328" s="88"/>
      <c r="CV328" s="88"/>
      <c r="CW328" s="88"/>
      <c r="CX328" s="88"/>
      <c r="CY328" s="88"/>
      <c r="CZ328" s="88"/>
      <c r="DA328" s="88"/>
      <c r="DB328" s="88"/>
      <c r="DC328" s="88"/>
      <c r="DD328" s="88"/>
      <c r="DE328" s="88"/>
      <c r="DF328" s="88"/>
      <c r="DG328" s="88"/>
      <c r="DH328" s="88"/>
      <c r="DI328" s="88"/>
      <c r="DJ328" s="88"/>
      <c r="DK328" s="88"/>
      <c r="DL328" s="88"/>
      <c r="DM328" s="88"/>
      <c r="DN328" s="88"/>
      <c r="DO328" s="88"/>
      <c r="DP328" s="88"/>
      <c r="DQ328" s="88"/>
      <c r="DR328" s="88"/>
      <c r="DS328" s="88"/>
      <c r="DT328" s="88"/>
      <c r="DU328" s="88"/>
      <c r="DV328" s="88"/>
      <c r="DW328" s="88"/>
      <c r="DX328" s="88"/>
      <c r="DY328" s="88"/>
      <c r="DZ328" s="88"/>
      <c r="EA328" s="88"/>
      <c r="EB328" s="88"/>
      <c r="EC328" s="88"/>
      <c r="ED328" s="88"/>
    </row>
    <row r="329" spans="27:134">
      <c r="AA329" s="88"/>
      <c r="AB329" s="88"/>
      <c r="AC329" s="88"/>
      <c r="AD329" s="88"/>
      <c r="AE329" s="88"/>
      <c r="AF329" s="88"/>
      <c r="AG329" s="88"/>
      <c r="AH329" s="88"/>
      <c r="AI329" s="88"/>
      <c r="AJ329" s="88"/>
      <c r="AK329" s="88"/>
      <c r="AL329" s="88"/>
      <c r="AM329" s="88"/>
      <c r="AN329" s="88"/>
      <c r="AO329" s="88"/>
      <c r="AP329" s="88"/>
      <c r="AQ329" s="88"/>
      <c r="AR329" s="88"/>
      <c r="AS329" s="88"/>
      <c r="AT329" s="88"/>
      <c r="AU329" s="88"/>
      <c r="AV329" s="88"/>
      <c r="AW329" s="88"/>
      <c r="AX329" s="88"/>
      <c r="AY329" s="88"/>
      <c r="AZ329" s="88"/>
      <c r="BA329" s="88"/>
      <c r="BB329" s="88"/>
      <c r="BC329" s="88"/>
      <c r="BD329" s="88"/>
      <c r="BE329" s="88"/>
      <c r="BF329" s="88"/>
      <c r="BG329" s="88"/>
      <c r="BH329" s="88"/>
      <c r="BI329" s="88"/>
      <c r="BJ329" s="88"/>
      <c r="BK329" s="88"/>
      <c r="BL329" s="88"/>
      <c r="BM329" s="88"/>
      <c r="BN329" s="88"/>
      <c r="BO329" s="88"/>
      <c r="BP329" s="88"/>
      <c r="BQ329" s="88"/>
      <c r="BR329" s="88"/>
      <c r="BS329" s="88"/>
      <c r="BT329" s="88"/>
      <c r="BU329" s="88"/>
      <c r="BV329" s="88"/>
      <c r="BW329" s="88"/>
      <c r="BX329" s="88"/>
      <c r="BY329" s="88"/>
      <c r="BZ329" s="88"/>
      <c r="CA329" s="88"/>
      <c r="CB329" s="88"/>
      <c r="CC329" s="88"/>
      <c r="CD329" s="88"/>
      <c r="CE329" s="88"/>
      <c r="CF329" s="88"/>
      <c r="CG329" s="88"/>
      <c r="CH329" s="88"/>
      <c r="CI329" s="88"/>
      <c r="CJ329" s="88"/>
      <c r="CK329" s="88"/>
      <c r="CL329" s="88"/>
      <c r="CM329" s="88"/>
      <c r="CN329" s="88"/>
      <c r="CO329" s="88"/>
      <c r="CP329" s="88"/>
      <c r="CQ329" s="88"/>
      <c r="CR329" s="88"/>
      <c r="CS329" s="88"/>
      <c r="CT329" s="88"/>
      <c r="CU329" s="88"/>
      <c r="CV329" s="88"/>
      <c r="CW329" s="88"/>
      <c r="CX329" s="88"/>
      <c r="CY329" s="88"/>
      <c r="CZ329" s="88"/>
      <c r="DA329" s="88"/>
      <c r="DB329" s="88"/>
      <c r="DC329" s="88"/>
      <c r="DD329" s="88"/>
      <c r="DE329" s="88"/>
      <c r="DF329" s="88"/>
      <c r="DG329" s="88"/>
      <c r="DH329" s="88"/>
      <c r="DI329" s="88"/>
      <c r="DJ329" s="88"/>
      <c r="DK329" s="88"/>
      <c r="DL329" s="88"/>
      <c r="DM329" s="88"/>
      <c r="DN329" s="88"/>
      <c r="DO329" s="88"/>
      <c r="DP329" s="88"/>
      <c r="DQ329" s="88"/>
      <c r="DR329" s="88"/>
      <c r="DS329" s="88"/>
      <c r="DT329" s="88"/>
      <c r="DU329" s="88"/>
      <c r="DV329" s="88"/>
      <c r="DW329" s="88"/>
      <c r="DX329" s="88"/>
      <c r="DY329" s="88"/>
      <c r="DZ329" s="88"/>
      <c r="EA329" s="88"/>
      <c r="EB329" s="88"/>
      <c r="EC329" s="88"/>
      <c r="ED329" s="88"/>
    </row>
    <row r="330" spans="27:134">
      <c r="AA330" s="88"/>
      <c r="AB330" s="88"/>
      <c r="AC330" s="88"/>
      <c r="AD330" s="88"/>
      <c r="AE330" s="88"/>
      <c r="AF330" s="88"/>
      <c r="AG330" s="88"/>
      <c r="AH330" s="88"/>
      <c r="AI330" s="88"/>
      <c r="AJ330" s="88"/>
      <c r="AK330" s="88"/>
      <c r="AL330" s="88"/>
      <c r="AM330" s="88"/>
      <c r="AN330" s="88"/>
      <c r="AO330" s="88"/>
      <c r="AP330" s="88"/>
      <c r="AQ330" s="88"/>
      <c r="AR330" s="88"/>
      <c r="AS330" s="88"/>
      <c r="AT330" s="88"/>
      <c r="AU330" s="88"/>
      <c r="AV330" s="88"/>
      <c r="AW330" s="88"/>
      <c r="AX330" s="88"/>
      <c r="AY330" s="88"/>
      <c r="AZ330" s="88"/>
      <c r="BA330" s="88"/>
      <c r="BB330" s="88"/>
      <c r="BC330" s="88"/>
      <c r="BD330" s="88"/>
      <c r="BE330" s="88"/>
      <c r="BF330" s="88"/>
      <c r="BG330" s="88"/>
      <c r="BH330" s="88"/>
      <c r="BI330" s="88"/>
      <c r="BJ330" s="88"/>
      <c r="BK330" s="88"/>
      <c r="BL330" s="88"/>
      <c r="BM330" s="88"/>
      <c r="BN330" s="88"/>
      <c r="BO330" s="88"/>
      <c r="BP330" s="88"/>
      <c r="BQ330" s="88"/>
      <c r="BR330" s="88"/>
      <c r="BS330" s="88"/>
      <c r="BT330" s="88"/>
      <c r="BU330" s="88"/>
      <c r="BV330" s="88"/>
      <c r="BW330" s="88"/>
      <c r="BX330" s="88"/>
      <c r="BY330" s="88"/>
      <c r="BZ330" s="88"/>
      <c r="CA330" s="88"/>
      <c r="CB330" s="88"/>
      <c r="CC330" s="88"/>
      <c r="CD330" s="88"/>
      <c r="CE330" s="88"/>
      <c r="CF330" s="88"/>
      <c r="CG330" s="88"/>
      <c r="CH330" s="88"/>
      <c r="CI330" s="88"/>
      <c r="CJ330" s="88"/>
      <c r="CK330" s="88"/>
      <c r="CL330" s="88"/>
      <c r="CM330" s="88"/>
      <c r="CN330" s="88"/>
      <c r="CO330" s="88"/>
      <c r="CP330" s="88"/>
      <c r="CQ330" s="88"/>
      <c r="CR330" s="88"/>
      <c r="CS330" s="88"/>
      <c r="CT330" s="88"/>
      <c r="CU330" s="88"/>
      <c r="CV330" s="88"/>
      <c r="CW330" s="88"/>
      <c r="CX330" s="88"/>
      <c r="CY330" s="88"/>
      <c r="CZ330" s="88"/>
      <c r="DA330" s="88"/>
      <c r="DB330" s="88"/>
      <c r="DC330" s="88"/>
      <c r="DD330" s="88"/>
      <c r="DE330" s="88"/>
      <c r="DF330" s="88"/>
      <c r="DG330" s="88"/>
      <c r="DH330" s="88"/>
      <c r="DI330" s="88"/>
      <c r="DJ330" s="88"/>
      <c r="DK330" s="88"/>
      <c r="DL330" s="88"/>
      <c r="DM330" s="88"/>
      <c r="DN330" s="88"/>
      <c r="DO330" s="88"/>
      <c r="DP330" s="88"/>
      <c r="DQ330" s="88"/>
      <c r="DR330" s="88"/>
      <c r="DS330" s="88"/>
      <c r="DT330" s="88"/>
      <c r="DU330" s="88"/>
      <c r="DV330" s="88"/>
      <c r="DW330" s="88"/>
      <c r="DX330" s="88"/>
      <c r="DY330" s="88"/>
      <c r="DZ330" s="88"/>
      <c r="EA330" s="88"/>
      <c r="EB330" s="88"/>
      <c r="EC330" s="88"/>
      <c r="ED330" s="88"/>
    </row>
    <row r="331" spans="27:134">
      <c r="AA331" s="88"/>
      <c r="AB331" s="88"/>
      <c r="AC331" s="88"/>
      <c r="AD331" s="88"/>
      <c r="AE331" s="88"/>
      <c r="AF331" s="88"/>
      <c r="AG331" s="88"/>
      <c r="AH331" s="88"/>
      <c r="AI331" s="88"/>
      <c r="AJ331" s="88"/>
      <c r="AK331" s="88"/>
      <c r="AL331" s="88"/>
      <c r="AM331" s="88"/>
      <c r="AN331" s="88"/>
      <c r="AO331" s="88"/>
      <c r="AP331" s="88"/>
      <c r="AQ331" s="88"/>
      <c r="AR331" s="88"/>
      <c r="AS331" s="88"/>
      <c r="AT331" s="88"/>
      <c r="AU331" s="88"/>
      <c r="AV331" s="88"/>
      <c r="AW331" s="88"/>
      <c r="AX331" s="88"/>
      <c r="AY331" s="88"/>
      <c r="AZ331" s="88"/>
      <c r="BA331" s="88"/>
      <c r="BB331" s="88"/>
      <c r="BC331" s="88"/>
      <c r="BD331" s="88"/>
      <c r="BE331" s="88"/>
      <c r="BF331" s="88"/>
      <c r="BG331" s="88"/>
      <c r="BH331" s="88"/>
      <c r="BI331" s="88"/>
      <c r="BJ331" s="88"/>
      <c r="BK331" s="88"/>
      <c r="BL331" s="88"/>
      <c r="BM331" s="88"/>
      <c r="BN331" s="88"/>
      <c r="BO331" s="88"/>
      <c r="BP331" s="88"/>
      <c r="BQ331" s="88"/>
      <c r="BR331" s="88"/>
      <c r="BS331" s="88"/>
      <c r="BT331" s="88"/>
      <c r="BU331" s="88"/>
      <c r="BV331" s="88"/>
      <c r="BW331" s="88"/>
      <c r="BX331" s="88"/>
      <c r="BY331" s="88"/>
      <c r="BZ331" s="88"/>
      <c r="CA331" s="88"/>
      <c r="CB331" s="88"/>
      <c r="CC331" s="88"/>
      <c r="CD331" s="88"/>
      <c r="CE331" s="88"/>
      <c r="CF331" s="88"/>
      <c r="CG331" s="88"/>
      <c r="CH331" s="88"/>
      <c r="CI331" s="88"/>
      <c r="CJ331" s="88"/>
      <c r="CK331" s="88"/>
      <c r="CL331" s="88"/>
      <c r="CM331" s="88"/>
      <c r="CN331" s="88"/>
      <c r="CO331" s="88"/>
      <c r="CP331" s="88"/>
      <c r="CQ331" s="88"/>
      <c r="CR331" s="88"/>
      <c r="CS331" s="88"/>
      <c r="CT331" s="88"/>
      <c r="CU331" s="88"/>
      <c r="CV331" s="88"/>
      <c r="CW331" s="88"/>
      <c r="CX331" s="88"/>
      <c r="CY331" s="88"/>
      <c r="CZ331" s="88"/>
      <c r="DA331" s="88"/>
      <c r="DB331" s="88"/>
      <c r="DC331" s="88"/>
      <c r="DD331" s="88"/>
      <c r="DE331" s="88"/>
      <c r="DF331" s="88"/>
      <c r="DG331" s="88"/>
      <c r="DH331" s="88"/>
      <c r="DI331" s="88"/>
      <c r="DJ331" s="88"/>
      <c r="DK331" s="88"/>
      <c r="DL331" s="88"/>
      <c r="DM331" s="88"/>
      <c r="DN331" s="88"/>
      <c r="DO331" s="88"/>
      <c r="DP331" s="88"/>
      <c r="DQ331" s="88"/>
      <c r="DR331" s="88"/>
      <c r="DS331" s="88"/>
      <c r="DT331" s="88"/>
      <c r="DU331" s="88"/>
      <c r="DV331" s="88"/>
      <c r="DW331" s="88"/>
      <c r="DX331" s="88"/>
      <c r="DY331" s="88"/>
      <c r="DZ331" s="88"/>
      <c r="EA331" s="88"/>
      <c r="EB331" s="88"/>
      <c r="EC331" s="88"/>
      <c r="ED331" s="88"/>
    </row>
    <row r="332" spans="27:134">
      <c r="AA332" s="88"/>
      <c r="AB332" s="88"/>
      <c r="AC332" s="88"/>
      <c r="AD332" s="88"/>
      <c r="AE332" s="88"/>
      <c r="AF332" s="88"/>
      <c r="AG332" s="88"/>
      <c r="AH332" s="88"/>
      <c r="AI332" s="88"/>
      <c r="AJ332" s="88"/>
      <c r="AK332" s="88"/>
      <c r="AL332" s="88"/>
      <c r="AM332" s="88"/>
      <c r="AN332" s="88"/>
      <c r="AO332" s="88"/>
      <c r="AP332" s="88"/>
      <c r="AQ332" s="88"/>
      <c r="AR332" s="88"/>
      <c r="AS332" s="88"/>
      <c r="AT332" s="88"/>
      <c r="AU332" s="88"/>
      <c r="AV332" s="88"/>
      <c r="AW332" s="88"/>
      <c r="AX332" s="88"/>
      <c r="AY332" s="88"/>
      <c r="AZ332" s="88"/>
      <c r="BA332" s="88"/>
      <c r="BB332" s="88"/>
      <c r="BC332" s="88"/>
      <c r="BD332" s="88"/>
      <c r="BE332" s="88"/>
      <c r="BF332" s="88"/>
      <c r="BG332" s="88"/>
      <c r="BH332" s="88"/>
      <c r="BI332" s="88"/>
      <c r="BJ332" s="88"/>
      <c r="BK332" s="88"/>
      <c r="BL332" s="88"/>
      <c r="BM332" s="88"/>
      <c r="BN332" s="88"/>
      <c r="BO332" s="88"/>
      <c r="BP332" s="88"/>
      <c r="BQ332" s="88"/>
      <c r="BR332" s="88"/>
      <c r="BS332" s="88"/>
      <c r="BT332" s="88"/>
      <c r="BU332" s="88"/>
      <c r="BV332" s="88"/>
      <c r="BW332" s="88"/>
      <c r="BX332" s="88"/>
      <c r="BY332" s="88"/>
      <c r="BZ332" s="88"/>
      <c r="CA332" s="88"/>
      <c r="CB332" s="88"/>
      <c r="CC332" s="88"/>
      <c r="CD332" s="88"/>
      <c r="CE332" s="88"/>
      <c r="CF332" s="88"/>
      <c r="CG332" s="88"/>
      <c r="CH332" s="88"/>
      <c r="CI332" s="88"/>
      <c r="CJ332" s="88"/>
      <c r="CK332" s="88"/>
      <c r="CL332" s="88"/>
      <c r="CM332" s="88"/>
      <c r="CN332" s="88"/>
      <c r="CO332" s="88"/>
      <c r="CP332" s="88"/>
      <c r="CQ332" s="88"/>
      <c r="CR332" s="88"/>
      <c r="CS332" s="88"/>
      <c r="CT332" s="88"/>
      <c r="CU332" s="88"/>
      <c r="CV332" s="88"/>
      <c r="CW332" s="88"/>
      <c r="CX332" s="88"/>
      <c r="CY332" s="88"/>
      <c r="CZ332" s="88"/>
      <c r="DA332" s="88"/>
      <c r="DB332" s="88"/>
      <c r="DC332" s="88"/>
      <c r="DD332" s="88"/>
      <c r="DE332" s="88"/>
      <c r="DF332" s="88"/>
      <c r="DG332" s="88"/>
      <c r="DH332" s="88"/>
      <c r="DI332" s="88"/>
      <c r="DJ332" s="88"/>
      <c r="DK332" s="88"/>
      <c r="DL332" s="88"/>
      <c r="DM332" s="88"/>
      <c r="DN332" s="88"/>
      <c r="DO332" s="88"/>
      <c r="DP332" s="88"/>
      <c r="DQ332" s="88"/>
      <c r="DR332" s="88"/>
      <c r="DS332" s="88"/>
      <c r="DT332" s="88"/>
      <c r="DU332" s="88"/>
      <c r="DV332" s="88"/>
      <c r="DW332" s="88"/>
      <c r="DX332" s="88"/>
      <c r="DY332" s="88"/>
      <c r="DZ332" s="88"/>
      <c r="EA332" s="88"/>
      <c r="EB332" s="88"/>
      <c r="EC332" s="88"/>
      <c r="ED332" s="88"/>
    </row>
    <row r="333" spans="27:134">
      <c r="AA333" s="88"/>
      <c r="AB333" s="88"/>
      <c r="AC333" s="88"/>
      <c r="AD333" s="88"/>
      <c r="AE333" s="88"/>
      <c r="AF333" s="88"/>
      <c r="AG333" s="88"/>
      <c r="AH333" s="88"/>
      <c r="AI333" s="88"/>
      <c r="AJ333" s="88"/>
      <c r="AK333" s="88"/>
      <c r="AL333" s="88"/>
      <c r="AM333" s="88"/>
      <c r="AN333" s="88"/>
      <c r="AO333" s="88"/>
      <c r="AP333" s="88"/>
      <c r="AQ333" s="88"/>
      <c r="AR333" s="88"/>
      <c r="AS333" s="88"/>
      <c r="AT333" s="88"/>
      <c r="AU333" s="88"/>
      <c r="AV333" s="88"/>
      <c r="AW333" s="88"/>
      <c r="AX333" s="88"/>
      <c r="AY333" s="88"/>
      <c r="AZ333" s="88"/>
      <c r="BA333" s="88"/>
      <c r="BB333" s="88"/>
      <c r="BC333" s="88"/>
      <c r="BD333" s="88"/>
      <c r="BE333" s="88"/>
      <c r="BF333" s="88"/>
      <c r="BG333" s="88"/>
      <c r="BH333" s="88"/>
      <c r="BI333" s="88"/>
      <c r="BJ333" s="88"/>
      <c r="BK333" s="88"/>
      <c r="BL333" s="88"/>
      <c r="BM333" s="88"/>
      <c r="BN333" s="88"/>
      <c r="BO333" s="88"/>
      <c r="BP333" s="88"/>
      <c r="BQ333" s="88"/>
      <c r="BR333" s="88"/>
      <c r="BS333" s="88"/>
      <c r="BT333" s="88"/>
      <c r="BU333" s="88"/>
      <c r="BV333" s="88"/>
      <c r="BW333" s="88"/>
      <c r="BX333" s="88"/>
      <c r="BY333" s="88"/>
      <c r="BZ333" s="88"/>
      <c r="CA333" s="88"/>
      <c r="CB333" s="88"/>
      <c r="CC333" s="88"/>
      <c r="CD333" s="88"/>
      <c r="CE333" s="88"/>
      <c r="CF333" s="88"/>
      <c r="CG333" s="88"/>
      <c r="CH333" s="88"/>
      <c r="CI333" s="88"/>
      <c r="CJ333" s="88"/>
      <c r="CK333" s="88"/>
      <c r="CL333" s="88"/>
      <c r="CM333" s="88"/>
      <c r="CN333" s="88"/>
      <c r="CO333" s="88"/>
      <c r="CP333" s="88"/>
      <c r="CQ333" s="88"/>
      <c r="CR333" s="88"/>
      <c r="CS333" s="88"/>
      <c r="CT333" s="88"/>
      <c r="CU333" s="88"/>
      <c r="CV333" s="88"/>
      <c r="CW333" s="88"/>
      <c r="CX333" s="88"/>
      <c r="CY333" s="88"/>
      <c r="CZ333" s="88"/>
      <c r="DA333" s="88"/>
      <c r="DB333" s="88"/>
      <c r="DC333" s="88"/>
      <c r="DD333" s="88"/>
      <c r="DE333" s="88"/>
      <c r="DF333" s="88"/>
      <c r="DG333" s="88"/>
      <c r="DH333" s="88"/>
      <c r="DI333" s="88"/>
      <c r="DJ333" s="88"/>
      <c r="DK333" s="88"/>
      <c r="DL333" s="88"/>
      <c r="DM333" s="88"/>
      <c r="DN333" s="88"/>
      <c r="DO333" s="88"/>
      <c r="DP333" s="88"/>
      <c r="DQ333" s="88"/>
      <c r="DR333" s="88"/>
      <c r="DS333" s="88"/>
      <c r="DT333" s="88"/>
      <c r="DU333" s="88"/>
      <c r="DV333" s="88"/>
      <c r="DW333" s="88"/>
      <c r="DX333" s="88"/>
      <c r="DY333" s="88"/>
      <c r="DZ333" s="88"/>
      <c r="EA333" s="88"/>
      <c r="EB333" s="88"/>
      <c r="EC333" s="88"/>
      <c r="ED333" s="88"/>
    </row>
    <row r="334" spans="27:134">
      <c r="AA334" s="88"/>
      <c r="AB334" s="88"/>
      <c r="AC334" s="88"/>
      <c r="AD334" s="88"/>
      <c r="AE334" s="88"/>
      <c r="AF334" s="88"/>
      <c r="AG334" s="88"/>
      <c r="AH334" s="88"/>
      <c r="AI334" s="88"/>
      <c r="AJ334" s="88"/>
      <c r="AK334" s="88"/>
      <c r="AL334" s="88"/>
      <c r="AM334" s="88"/>
      <c r="AN334" s="88"/>
      <c r="AO334" s="88"/>
      <c r="AP334" s="88"/>
      <c r="AQ334" s="88"/>
      <c r="AR334" s="88"/>
      <c r="AS334" s="88"/>
      <c r="AT334" s="88"/>
      <c r="AU334" s="88"/>
      <c r="AV334" s="88"/>
      <c r="AW334" s="88"/>
      <c r="AX334" s="88"/>
      <c r="AY334" s="88"/>
      <c r="AZ334" s="88"/>
      <c r="BA334" s="88"/>
      <c r="BB334" s="88"/>
      <c r="BC334" s="88"/>
      <c r="BD334" s="88"/>
      <c r="BE334" s="88"/>
      <c r="BF334" s="88"/>
      <c r="BG334" s="88"/>
      <c r="BH334" s="88"/>
      <c r="BI334" s="88"/>
      <c r="BJ334" s="88"/>
      <c r="BK334" s="88"/>
      <c r="BL334" s="88"/>
      <c r="BM334" s="88"/>
      <c r="BN334" s="88"/>
      <c r="BO334" s="88"/>
      <c r="BP334" s="88"/>
      <c r="BQ334" s="88"/>
      <c r="BR334" s="88"/>
      <c r="BS334" s="88"/>
      <c r="BT334" s="88"/>
      <c r="BU334" s="88"/>
      <c r="BV334" s="88"/>
      <c r="BW334" s="88"/>
      <c r="BX334" s="88"/>
      <c r="BY334" s="88"/>
      <c r="BZ334" s="88"/>
      <c r="CA334" s="88"/>
      <c r="CB334" s="88"/>
      <c r="CC334" s="88"/>
      <c r="CD334" s="88"/>
      <c r="CE334" s="88"/>
      <c r="CF334" s="88"/>
      <c r="CG334" s="88"/>
      <c r="CH334" s="88"/>
      <c r="CI334" s="88"/>
      <c r="CJ334" s="88"/>
      <c r="CK334" s="88"/>
      <c r="CL334" s="88"/>
      <c r="CM334" s="88"/>
      <c r="CN334" s="88"/>
      <c r="CO334" s="88"/>
      <c r="CP334" s="88"/>
      <c r="CQ334" s="88"/>
      <c r="CR334" s="88"/>
      <c r="CS334" s="88"/>
      <c r="CT334" s="88"/>
      <c r="CU334" s="88"/>
      <c r="CV334" s="88"/>
      <c r="CW334" s="88"/>
      <c r="CX334" s="88"/>
      <c r="CY334" s="88"/>
      <c r="CZ334" s="88"/>
      <c r="DA334" s="88"/>
      <c r="DB334" s="88"/>
      <c r="DC334" s="88"/>
      <c r="DD334" s="88"/>
      <c r="DE334" s="88"/>
      <c r="DF334" s="88"/>
      <c r="DG334" s="88"/>
      <c r="DH334" s="88"/>
      <c r="DI334" s="88"/>
      <c r="DJ334" s="88"/>
      <c r="DK334" s="88"/>
      <c r="DL334" s="88"/>
      <c r="DM334" s="88"/>
      <c r="DN334" s="88"/>
      <c r="DO334" s="88"/>
      <c r="DP334" s="88"/>
      <c r="DQ334" s="88"/>
      <c r="DR334" s="88"/>
      <c r="DS334" s="88"/>
      <c r="DT334" s="88"/>
      <c r="DU334" s="88"/>
      <c r="DV334" s="88"/>
      <c r="DW334" s="88"/>
      <c r="DX334" s="88"/>
      <c r="DY334" s="88"/>
      <c r="DZ334" s="88"/>
      <c r="EA334" s="88"/>
      <c r="EB334" s="88"/>
      <c r="EC334" s="88"/>
      <c r="ED334" s="88"/>
    </row>
    <row r="335" spans="27:134">
      <c r="AA335" s="88"/>
      <c r="AB335" s="88"/>
      <c r="AC335" s="88"/>
      <c r="AD335" s="88"/>
      <c r="AE335" s="88"/>
      <c r="AF335" s="88"/>
      <c r="AG335" s="88"/>
      <c r="AH335" s="88"/>
      <c r="AI335" s="88"/>
      <c r="AJ335" s="88"/>
      <c r="AK335" s="88"/>
      <c r="AL335" s="88"/>
      <c r="AM335" s="88"/>
      <c r="AN335" s="88"/>
      <c r="AO335" s="88"/>
      <c r="AP335" s="88"/>
      <c r="AQ335" s="88"/>
      <c r="AR335" s="88"/>
      <c r="AS335" s="88"/>
      <c r="AT335" s="88"/>
      <c r="AU335" s="88"/>
      <c r="AV335" s="88"/>
      <c r="AW335" s="88"/>
      <c r="AX335" s="88"/>
      <c r="AY335" s="88"/>
      <c r="AZ335" s="88"/>
      <c r="BA335" s="88"/>
      <c r="BB335" s="88"/>
      <c r="BC335" s="88"/>
      <c r="BD335" s="88"/>
      <c r="BE335" s="88"/>
      <c r="BF335" s="88"/>
      <c r="BG335" s="88"/>
      <c r="BH335" s="88"/>
      <c r="BI335" s="88"/>
      <c r="BJ335" s="88"/>
      <c r="BK335" s="88"/>
      <c r="BL335" s="88"/>
      <c r="BM335" s="88"/>
      <c r="BN335" s="88"/>
      <c r="BO335" s="88"/>
      <c r="BP335" s="88"/>
      <c r="BQ335" s="88"/>
      <c r="BR335" s="88"/>
      <c r="BS335" s="88"/>
      <c r="BT335" s="88"/>
      <c r="BU335" s="88"/>
      <c r="BV335" s="88"/>
      <c r="BW335" s="88"/>
      <c r="BX335" s="88"/>
      <c r="BY335" s="88"/>
      <c r="BZ335" s="88"/>
      <c r="CA335" s="88"/>
      <c r="CB335" s="88"/>
      <c r="CC335" s="88"/>
      <c r="CD335" s="88"/>
      <c r="CE335" s="88"/>
      <c r="CF335" s="88"/>
      <c r="CG335" s="88"/>
      <c r="CH335" s="88"/>
      <c r="CI335" s="88"/>
      <c r="CJ335" s="88"/>
      <c r="CK335" s="88"/>
      <c r="CL335" s="88"/>
      <c r="CM335" s="88"/>
      <c r="CN335" s="88"/>
      <c r="CO335" s="88"/>
      <c r="CP335" s="88"/>
      <c r="CQ335" s="88"/>
      <c r="CR335" s="88"/>
      <c r="CS335" s="88"/>
      <c r="CT335" s="88"/>
      <c r="CU335" s="88"/>
      <c r="CV335" s="88"/>
      <c r="CW335" s="88"/>
      <c r="CX335" s="88"/>
      <c r="CY335" s="88"/>
      <c r="CZ335" s="88"/>
      <c r="DA335" s="88"/>
      <c r="DB335" s="88"/>
      <c r="DC335" s="88"/>
      <c r="DD335" s="88"/>
      <c r="DE335" s="88"/>
      <c r="DF335" s="88"/>
      <c r="DG335" s="88"/>
      <c r="DH335" s="88"/>
      <c r="DI335" s="88"/>
      <c r="DJ335" s="88"/>
      <c r="DK335" s="88"/>
      <c r="DL335" s="88"/>
      <c r="DM335" s="88"/>
      <c r="DN335" s="88"/>
      <c r="DO335" s="88"/>
      <c r="DP335" s="88"/>
      <c r="DQ335" s="88"/>
      <c r="DR335" s="88"/>
      <c r="DS335" s="88"/>
      <c r="DT335" s="88"/>
      <c r="DU335" s="88"/>
      <c r="DV335" s="88"/>
      <c r="DW335" s="88"/>
      <c r="DX335" s="88"/>
      <c r="DY335" s="88"/>
      <c r="DZ335" s="88"/>
      <c r="EA335" s="88"/>
      <c r="EB335" s="88"/>
      <c r="EC335" s="88"/>
      <c r="ED335" s="88"/>
    </row>
    <row r="336" spans="27:134">
      <c r="AA336" s="88"/>
      <c r="AB336" s="88"/>
      <c r="AC336" s="88"/>
      <c r="AD336" s="88"/>
      <c r="AE336" s="88"/>
      <c r="AF336" s="88"/>
      <c r="AG336" s="88"/>
      <c r="AH336" s="88"/>
      <c r="AI336" s="88"/>
      <c r="AJ336" s="88"/>
      <c r="AK336" s="88"/>
      <c r="AL336" s="88"/>
      <c r="AM336" s="88"/>
      <c r="AN336" s="88"/>
      <c r="AO336" s="88"/>
      <c r="AP336" s="88"/>
      <c r="AQ336" s="88"/>
      <c r="AR336" s="88"/>
      <c r="AS336" s="88"/>
      <c r="AT336" s="88"/>
      <c r="AU336" s="88"/>
      <c r="AV336" s="88"/>
      <c r="AW336" s="88"/>
      <c r="AX336" s="88"/>
      <c r="AY336" s="88"/>
      <c r="AZ336" s="88"/>
      <c r="BA336" s="88"/>
      <c r="BB336" s="88"/>
      <c r="BC336" s="88"/>
      <c r="BD336" s="88"/>
      <c r="BE336" s="88"/>
      <c r="BF336" s="88"/>
      <c r="BG336" s="88"/>
      <c r="BH336" s="88"/>
      <c r="BI336" s="88"/>
      <c r="BJ336" s="88"/>
      <c r="BK336" s="88"/>
      <c r="BL336" s="88"/>
      <c r="BM336" s="88"/>
      <c r="BN336" s="88"/>
      <c r="BO336" s="88"/>
      <c r="BP336" s="88"/>
      <c r="BQ336" s="88"/>
      <c r="BR336" s="88"/>
      <c r="BS336" s="88"/>
      <c r="BT336" s="88"/>
      <c r="BU336" s="88"/>
      <c r="BV336" s="88"/>
      <c r="BW336" s="88"/>
      <c r="BX336" s="88"/>
      <c r="BY336" s="88"/>
      <c r="BZ336" s="88"/>
      <c r="CA336" s="88"/>
      <c r="CB336" s="88"/>
      <c r="CC336" s="88"/>
      <c r="CD336" s="88"/>
      <c r="CE336" s="88"/>
      <c r="CF336" s="88"/>
      <c r="CG336" s="88"/>
      <c r="CH336" s="88"/>
      <c r="CI336" s="88"/>
      <c r="CJ336" s="88"/>
      <c r="CK336" s="88"/>
      <c r="CL336" s="88"/>
      <c r="CM336" s="88"/>
      <c r="CN336" s="88"/>
      <c r="CO336" s="88"/>
      <c r="CP336" s="88"/>
      <c r="CQ336" s="88"/>
      <c r="CR336" s="88"/>
      <c r="CS336" s="88"/>
      <c r="CT336" s="88"/>
      <c r="CU336" s="88"/>
      <c r="CV336" s="88"/>
      <c r="CW336" s="88"/>
      <c r="CX336" s="88"/>
      <c r="CY336" s="88"/>
      <c r="CZ336" s="88"/>
      <c r="DA336" s="88"/>
      <c r="DB336" s="88"/>
      <c r="DC336" s="88"/>
      <c r="DD336" s="88"/>
      <c r="DE336" s="88"/>
      <c r="DF336" s="88"/>
      <c r="DG336" s="88"/>
      <c r="DH336" s="88"/>
      <c r="DI336" s="88"/>
      <c r="DJ336" s="88"/>
      <c r="DK336" s="88"/>
      <c r="DL336" s="88"/>
      <c r="DM336" s="88"/>
      <c r="DN336" s="88"/>
      <c r="DO336" s="88"/>
      <c r="DP336" s="88"/>
      <c r="DQ336" s="88"/>
      <c r="DR336" s="88"/>
      <c r="DS336" s="88"/>
      <c r="DT336" s="88"/>
      <c r="DU336" s="88"/>
      <c r="DV336" s="88"/>
      <c r="DW336" s="88"/>
      <c r="DX336" s="88"/>
      <c r="DY336" s="88"/>
      <c r="DZ336" s="88"/>
      <c r="EA336" s="88"/>
      <c r="EB336" s="88"/>
      <c r="EC336" s="88"/>
      <c r="ED336" s="88"/>
    </row>
    <row r="337" spans="27:134">
      <c r="AA337" s="88"/>
      <c r="AB337" s="88"/>
      <c r="AC337" s="88"/>
      <c r="AD337" s="88"/>
      <c r="AE337" s="88"/>
      <c r="AF337" s="88"/>
      <c r="AG337" s="88"/>
      <c r="AH337" s="88"/>
      <c r="AI337" s="88"/>
      <c r="AJ337" s="88"/>
      <c r="AK337" s="88"/>
      <c r="AL337" s="88"/>
      <c r="AM337" s="88"/>
      <c r="AN337" s="88"/>
      <c r="AO337" s="88"/>
      <c r="AP337" s="88"/>
      <c r="AQ337" s="88"/>
      <c r="AR337" s="88"/>
      <c r="AS337" s="88"/>
      <c r="AT337" s="88"/>
      <c r="AU337" s="88"/>
      <c r="AV337" s="88"/>
      <c r="AW337" s="88"/>
      <c r="AX337" s="88"/>
      <c r="AY337" s="88"/>
      <c r="AZ337" s="88"/>
      <c r="BA337" s="88"/>
      <c r="BB337" s="88"/>
      <c r="BC337" s="88"/>
      <c r="BD337" s="88"/>
      <c r="BE337" s="88"/>
      <c r="BF337" s="88"/>
      <c r="BG337" s="88"/>
      <c r="BH337" s="88"/>
      <c r="BI337" s="88"/>
      <c r="BJ337" s="88"/>
      <c r="BK337" s="88"/>
      <c r="BL337" s="88"/>
      <c r="BM337" s="88"/>
      <c r="BN337" s="88"/>
      <c r="BO337" s="88"/>
      <c r="BP337" s="88"/>
      <c r="BQ337" s="88"/>
      <c r="BR337" s="88"/>
      <c r="BS337" s="88"/>
      <c r="BT337" s="88"/>
      <c r="BU337" s="88"/>
      <c r="BV337" s="88"/>
      <c r="BW337" s="88"/>
      <c r="BX337" s="88"/>
      <c r="BY337" s="88"/>
      <c r="BZ337" s="88"/>
      <c r="CA337" s="88"/>
      <c r="CB337" s="88"/>
      <c r="CC337" s="88"/>
      <c r="CD337" s="88"/>
      <c r="CE337" s="88"/>
      <c r="CF337" s="88"/>
      <c r="CG337" s="88"/>
      <c r="CH337" s="88"/>
      <c r="CI337" s="88"/>
      <c r="CJ337" s="88"/>
      <c r="CK337" s="88"/>
      <c r="CL337" s="88"/>
      <c r="CM337" s="88"/>
      <c r="CN337" s="88"/>
      <c r="CO337" s="88"/>
      <c r="CP337" s="88"/>
      <c r="CQ337" s="88"/>
      <c r="CR337" s="88"/>
      <c r="CS337" s="88"/>
      <c r="CT337" s="88"/>
      <c r="CU337" s="88"/>
      <c r="CV337" s="88"/>
      <c r="CW337" s="88"/>
      <c r="CX337" s="88"/>
      <c r="CY337" s="88"/>
      <c r="CZ337" s="88"/>
      <c r="DA337" s="88"/>
      <c r="DB337" s="88"/>
      <c r="DC337" s="88"/>
      <c r="DD337" s="88"/>
      <c r="DE337" s="88"/>
      <c r="DF337" s="88"/>
      <c r="DG337" s="88"/>
      <c r="DH337" s="88"/>
      <c r="DI337" s="88"/>
      <c r="DJ337" s="88"/>
      <c r="DK337" s="88"/>
      <c r="DL337" s="88"/>
      <c r="DM337" s="88"/>
      <c r="DN337" s="88"/>
      <c r="DO337" s="88"/>
      <c r="DP337" s="88"/>
      <c r="DQ337" s="88"/>
      <c r="DR337" s="88"/>
      <c r="DS337" s="88"/>
      <c r="DT337" s="88"/>
      <c r="DU337" s="88"/>
      <c r="DV337" s="88"/>
      <c r="DW337" s="88"/>
      <c r="DX337" s="88"/>
      <c r="DY337" s="88"/>
      <c r="DZ337" s="88"/>
      <c r="EA337" s="88"/>
      <c r="EB337" s="88"/>
      <c r="EC337" s="88"/>
      <c r="ED337" s="88"/>
    </row>
    <row r="338" spans="27:134">
      <c r="AA338" s="88"/>
      <c r="AB338" s="88"/>
      <c r="AC338" s="88"/>
      <c r="AD338" s="88"/>
      <c r="AE338" s="88"/>
      <c r="AF338" s="88"/>
      <c r="AG338" s="88"/>
      <c r="AH338" s="88"/>
      <c r="AI338" s="88"/>
      <c r="AJ338" s="88"/>
      <c r="AK338" s="88"/>
      <c r="AL338" s="88"/>
      <c r="AM338" s="88"/>
      <c r="AN338" s="88"/>
      <c r="AO338" s="88"/>
      <c r="AP338" s="88"/>
      <c r="AQ338" s="88"/>
      <c r="AR338" s="88"/>
      <c r="AS338" s="88"/>
      <c r="AT338" s="88"/>
      <c r="AU338" s="88"/>
      <c r="AV338" s="88"/>
      <c r="AW338" s="88"/>
      <c r="AX338" s="88"/>
      <c r="AY338" s="88"/>
      <c r="AZ338" s="88"/>
      <c r="BA338" s="88"/>
      <c r="BB338" s="88"/>
      <c r="BC338" s="88"/>
      <c r="BD338" s="88"/>
      <c r="BE338" s="88"/>
      <c r="BF338" s="88"/>
      <c r="BG338" s="88"/>
      <c r="BH338" s="88"/>
      <c r="BI338" s="88"/>
      <c r="BJ338" s="88"/>
      <c r="BK338" s="88"/>
      <c r="BL338" s="88"/>
      <c r="BM338" s="88"/>
      <c r="BN338" s="88"/>
      <c r="BO338" s="88"/>
      <c r="BP338" s="88"/>
      <c r="BQ338" s="88"/>
      <c r="BR338" s="88"/>
      <c r="BS338" s="88"/>
      <c r="BT338" s="88"/>
      <c r="BU338" s="88"/>
      <c r="BV338" s="88"/>
      <c r="BW338" s="88"/>
      <c r="BX338" s="88"/>
      <c r="BY338" s="88"/>
      <c r="BZ338" s="88"/>
      <c r="CA338" s="88"/>
      <c r="CB338" s="88"/>
      <c r="CC338" s="88"/>
      <c r="CD338" s="88"/>
      <c r="CE338" s="88"/>
      <c r="CF338" s="88"/>
      <c r="CG338" s="88"/>
      <c r="CH338" s="88"/>
      <c r="CI338" s="88"/>
      <c r="CJ338" s="88"/>
      <c r="CK338" s="88"/>
      <c r="CL338" s="88"/>
      <c r="CM338" s="88"/>
      <c r="CN338" s="88"/>
      <c r="CO338" s="88"/>
      <c r="CP338" s="88"/>
      <c r="CQ338" s="88"/>
      <c r="CR338" s="88"/>
      <c r="CS338" s="88"/>
      <c r="CT338" s="88"/>
      <c r="CU338" s="88"/>
      <c r="CV338" s="88"/>
      <c r="CW338" s="88"/>
      <c r="CX338" s="88"/>
      <c r="CY338" s="88"/>
      <c r="CZ338" s="88"/>
      <c r="DA338" s="88"/>
      <c r="DB338" s="88"/>
      <c r="DC338" s="88"/>
      <c r="DD338" s="88"/>
      <c r="DE338" s="88"/>
      <c r="DF338" s="88"/>
      <c r="DG338" s="88"/>
      <c r="DH338" s="88"/>
      <c r="DI338" s="88"/>
      <c r="DJ338" s="88"/>
      <c r="DK338" s="88"/>
      <c r="DL338" s="88"/>
      <c r="DM338" s="88"/>
      <c r="DN338" s="88"/>
      <c r="DO338" s="88"/>
      <c r="DP338" s="88"/>
      <c r="DQ338" s="88"/>
      <c r="DR338" s="88"/>
      <c r="DS338" s="88"/>
      <c r="DT338" s="88"/>
      <c r="DU338" s="88"/>
      <c r="DV338" s="88"/>
      <c r="DW338" s="88"/>
      <c r="DX338" s="88"/>
      <c r="DY338" s="88"/>
      <c r="DZ338" s="88"/>
      <c r="EA338" s="88"/>
      <c r="EB338" s="88"/>
      <c r="EC338" s="88"/>
      <c r="ED338" s="88"/>
    </row>
    <row r="339" spans="27:134">
      <c r="AA339" s="88"/>
      <c r="AB339" s="88"/>
      <c r="AC339" s="88"/>
      <c r="AD339" s="88"/>
      <c r="AE339" s="88"/>
      <c r="AF339" s="88"/>
      <c r="AG339" s="88"/>
      <c r="AH339" s="88"/>
      <c r="AI339" s="88"/>
      <c r="AJ339" s="88"/>
      <c r="AK339" s="88"/>
      <c r="AL339" s="88"/>
      <c r="AM339" s="88"/>
      <c r="AN339" s="88"/>
      <c r="AO339" s="88"/>
      <c r="AP339" s="88"/>
      <c r="AQ339" s="88"/>
      <c r="AR339" s="88"/>
      <c r="AS339" s="88"/>
      <c r="AT339" s="88"/>
      <c r="AU339" s="88"/>
      <c r="AV339" s="88"/>
      <c r="AW339" s="88"/>
      <c r="AX339" s="88"/>
      <c r="AY339" s="88"/>
      <c r="AZ339" s="88"/>
      <c r="BA339" s="88"/>
      <c r="BB339" s="88"/>
      <c r="BC339" s="88"/>
      <c r="BD339" s="88"/>
      <c r="BE339" s="88"/>
      <c r="BF339" s="88"/>
      <c r="BG339" s="88"/>
      <c r="BH339" s="88"/>
      <c r="BI339" s="88"/>
      <c r="BJ339" s="88"/>
      <c r="BK339" s="88"/>
      <c r="BL339" s="88"/>
      <c r="BM339" s="88"/>
      <c r="BN339" s="88"/>
      <c r="BO339" s="88"/>
      <c r="BP339" s="88"/>
      <c r="BQ339" s="88"/>
      <c r="BR339" s="88"/>
      <c r="BS339" s="88"/>
      <c r="BT339" s="88"/>
      <c r="BU339" s="88"/>
      <c r="BV339" s="88"/>
      <c r="BW339" s="88"/>
      <c r="BX339" s="88"/>
      <c r="BY339" s="88"/>
      <c r="BZ339" s="88"/>
      <c r="CA339" s="88"/>
      <c r="CB339" s="88"/>
      <c r="CC339" s="88"/>
      <c r="CD339" s="88"/>
      <c r="CE339" s="88"/>
      <c r="CF339" s="88"/>
      <c r="CG339" s="88"/>
      <c r="CH339" s="88"/>
      <c r="CI339" s="88"/>
      <c r="CJ339" s="88"/>
      <c r="CK339" s="88"/>
      <c r="CL339" s="88"/>
      <c r="CM339" s="88"/>
      <c r="CN339" s="88"/>
      <c r="CO339" s="88"/>
      <c r="CP339" s="88"/>
      <c r="CQ339" s="88"/>
      <c r="CR339" s="88"/>
      <c r="CS339" s="88"/>
      <c r="CT339" s="88"/>
      <c r="CU339" s="88"/>
      <c r="CV339" s="88"/>
      <c r="CW339" s="88"/>
      <c r="CX339" s="88"/>
      <c r="CY339" s="88"/>
      <c r="CZ339" s="88"/>
      <c r="DA339" s="88"/>
      <c r="DB339" s="88"/>
      <c r="DC339" s="88"/>
      <c r="DD339" s="88"/>
      <c r="DE339" s="88"/>
      <c r="DF339" s="88"/>
      <c r="DG339" s="88"/>
      <c r="DH339" s="88"/>
      <c r="DI339" s="88"/>
      <c r="DJ339" s="88"/>
      <c r="DK339" s="88"/>
      <c r="DL339" s="88"/>
      <c r="DM339" s="88"/>
      <c r="DN339" s="88"/>
      <c r="DO339" s="88"/>
      <c r="DP339" s="88"/>
      <c r="DQ339" s="88"/>
      <c r="DR339" s="88"/>
      <c r="DS339" s="88"/>
      <c r="DT339" s="88"/>
      <c r="DU339" s="88"/>
      <c r="DV339" s="88"/>
      <c r="DW339" s="88"/>
      <c r="DX339" s="88"/>
      <c r="DY339" s="88"/>
      <c r="DZ339" s="88"/>
      <c r="EA339" s="88"/>
      <c r="EB339" s="88"/>
      <c r="EC339" s="88"/>
      <c r="ED339" s="88"/>
    </row>
    <row r="340" spans="27:134">
      <c r="AA340" s="88"/>
      <c r="AB340" s="88"/>
      <c r="AC340" s="88"/>
      <c r="AD340" s="88"/>
      <c r="AE340" s="88"/>
      <c r="AF340" s="88"/>
      <c r="AG340" s="88"/>
      <c r="AH340" s="88"/>
      <c r="AI340" s="88"/>
      <c r="AJ340" s="88"/>
      <c r="AK340" s="88"/>
      <c r="AL340" s="88"/>
      <c r="AM340" s="88"/>
      <c r="AN340" s="88"/>
      <c r="AO340" s="88"/>
      <c r="AP340" s="88"/>
      <c r="AQ340" s="88"/>
      <c r="AR340" s="88"/>
      <c r="AS340" s="88"/>
      <c r="AT340" s="88"/>
      <c r="AU340" s="88"/>
      <c r="AV340" s="88"/>
      <c r="AW340" s="88"/>
      <c r="AX340" s="88"/>
      <c r="AY340" s="88"/>
      <c r="AZ340" s="88"/>
      <c r="BA340" s="88"/>
      <c r="BB340" s="88"/>
      <c r="BC340" s="88"/>
      <c r="BD340" s="88"/>
      <c r="BE340" s="88"/>
      <c r="BF340" s="88"/>
      <c r="BG340" s="88"/>
      <c r="BH340" s="88"/>
      <c r="BI340" s="88"/>
      <c r="BJ340" s="88"/>
      <c r="BK340" s="88"/>
      <c r="BL340" s="88"/>
      <c r="BM340" s="88"/>
      <c r="BN340" s="88"/>
      <c r="BO340" s="88"/>
      <c r="BP340" s="88"/>
      <c r="BQ340" s="88"/>
      <c r="BR340" s="88"/>
      <c r="BS340" s="88"/>
      <c r="BT340" s="88"/>
      <c r="BU340" s="88"/>
      <c r="BV340" s="88"/>
      <c r="BW340" s="88"/>
      <c r="BX340" s="88"/>
      <c r="BY340" s="88"/>
      <c r="BZ340" s="88"/>
      <c r="CA340" s="88"/>
      <c r="CB340" s="88"/>
      <c r="CC340" s="88"/>
      <c r="CD340" s="88"/>
      <c r="CE340" s="88"/>
      <c r="CF340" s="88"/>
      <c r="CG340" s="88"/>
      <c r="CH340" s="88"/>
      <c r="CI340" s="88"/>
      <c r="CJ340" s="88"/>
      <c r="CK340" s="88"/>
      <c r="CL340" s="88"/>
      <c r="CM340" s="88"/>
      <c r="CN340" s="88"/>
      <c r="CO340" s="88"/>
      <c r="CP340" s="88"/>
      <c r="CQ340" s="88"/>
      <c r="CR340" s="88"/>
      <c r="CS340" s="88"/>
      <c r="CT340" s="88"/>
      <c r="CU340" s="88"/>
      <c r="CV340" s="88"/>
      <c r="CW340" s="88"/>
      <c r="CX340" s="88"/>
      <c r="CY340" s="88"/>
      <c r="CZ340" s="88"/>
      <c r="DA340" s="88"/>
      <c r="DB340" s="88"/>
      <c r="DC340" s="88"/>
      <c r="DD340" s="88"/>
      <c r="DE340" s="88"/>
      <c r="DF340" s="88"/>
      <c r="DG340" s="88"/>
      <c r="DH340" s="88"/>
      <c r="DI340" s="88"/>
      <c r="DJ340" s="88"/>
      <c r="DK340" s="88"/>
      <c r="DL340" s="88"/>
      <c r="DM340" s="88"/>
      <c r="DN340" s="88"/>
      <c r="DO340" s="88"/>
      <c r="DP340" s="88"/>
      <c r="DQ340" s="88"/>
      <c r="DR340" s="88"/>
      <c r="DS340" s="88"/>
      <c r="DT340" s="88"/>
      <c r="DU340" s="88"/>
      <c r="DV340" s="88"/>
      <c r="DW340" s="88"/>
      <c r="DX340" s="88"/>
      <c r="DY340" s="88"/>
      <c r="DZ340" s="88"/>
      <c r="EA340" s="88"/>
      <c r="EB340" s="88"/>
      <c r="EC340" s="88"/>
      <c r="ED340" s="88"/>
    </row>
    <row r="341" spans="27:134">
      <c r="AA341" s="88"/>
      <c r="AB341" s="88"/>
      <c r="AC341" s="88"/>
      <c r="AD341" s="88"/>
      <c r="AE341" s="88"/>
      <c r="AF341" s="88"/>
      <c r="AG341" s="88"/>
      <c r="AH341" s="88"/>
      <c r="AI341" s="88"/>
      <c r="AJ341" s="88"/>
      <c r="AK341" s="88"/>
      <c r="AL341" s="88"/>
      <c r="AM341" s="88"/>
      <c r="AN341" s="88"/>
      <c r="AO341" s="88"/>
      <c r="AP341" s="88"/>
      <c r="AQ341" s="88"/>
      <c r="AR341" s="88"/>
      <c r="AS341" s="88"/>
      <c r="AT341" s="88"/>
      <c r="AU341" s="88"/>
      <c r="AV341" s="88"/>
      <c r="AW341" s="88"/>
      <c r="AX341" s="88"/>
      <c r="AY341" s="88"/>
      <c r="AZ341" s="88"/>
      <c r="BA341" s="88"/>
      <c r="BB341" s="88"/>
      <c r="BC341" s="88"/>
      <c r="BD341" s="88"/>
      <c r="BE341" s="88"/>
      <c r="BF341" s="88"/>
      <c r="BG341" s="88"/>
      <c r="BH341" s="88"/>
      <c r="BI341" s="88"/>
      <c r="BJ341" s="88"/>
      <c r="BK341" s="88"/>
      <c r="BL341" s="88"/>
      <c r="BM341" s="88"/>
      <c r="BN341" s="88"/>
      <c r="BO341" s="88"/>
      <c r="BP341" s="88"/>
      <c r="BQ341" s="88"/>
      <c r="BR341" s="88"/>
      <c r="BS341" s="88"/>
      <c r="BT341" s="88"/>
      <c r="BU341" s="88"/>
      <c r="BV341" s="88"/>
      <c r="BW341" s="88"/>
      <c r="BX341" s="88"/>
      <c r="BY341" s="88"/>
      <c r="BZ341" s="88"/>
      <c r="CA341" s="88"/>
      <c r="CB341" s="88"/>
      <c r="CC341" s="88"/>
      <c r="CD341" s="88"/>
      <c r="CE341" s="88"/>
      <c r="CF341" s="88"/>
      <c r="CG341" s="88"/>
      <c r="CH341" s="88"/>
      <c r="CI341" s="88"/>
      <c r="CJ341" s="88"/>
      <c r="CK341" s="88"/>
      <c r="CL341" s="88"/>
      <c r="CM341" s="88"/>
      <c r="CN341" s="88"/>
      <c r="CO341" s="88"/>
      <c r="CP341" s="88"/>
      <c r="CQ341" s="88"/>
      <c r="CR341" s="88"/>
      <c r="CS341" s="88"/>
      <c r="CT341" s="88"/>
      <c r="CU341" s="88"/>
      <c r="CV341" s="88"/>
      <c r="CW341" s="88"/>
      <c r="CX341" s="88"/>
      <c r="CY341" s="88"/>
      <c r="CZ341" s="88"/>
      <c r="DA341" s="88"/>
      <c r="DB341" s="88"/>
      <c r="DC341" s="88"/>
      <c r="DD341" s="88"/>
      <c r="DE341" s="88"/>
      <c r="DF341" s="88"/>
      <c r="DG341" s="88"/>
      <c r="DH341" s="88"/>
      <c r="DI341" s="88"/>
      <c r="DJ341" s="88"/>
      <c r="DK341" s="88"/>
      <c r="DL341" s="88"/>
      <c r="DM341" s="88"/>
      <c r="DN341" s="88"/>
      <c r="DO341" s="88"/>
      <c r="DP341" s="88"/>
      <c r="DQ341" s="88"/>
      <c r="DR341" s="88"/>
      <c r="DS341" s="88"/>
      <c r="DT341" s="88"/>
      <c r="DU341" s="88"/>
      <c r="DV341" s="88"/>
      <c r="DW341" s="88"/>
      <c r="DX341" s="88"/>
      <c r="DY341" s="88"/>
      <c r="DZ341" s="88"/>
      <c r="EA341" s="88"/>
      <c r="EB341" s="88"/>
      <c r="EC341" s="88"/>
      <c r="ED341" s="88"/>
    </row>
    <row r="342" spans="27:134">
      <c r="AA342" s="88"/>
      <c r="AB342" s="88"/>
      <c r="AC342" s="88"/>
      <c r="AD342" s="88"/>
      <c r="AE342" s="88"/>
      <c r="AF342" s="88"/>
      <c r="AG342" s="88"/>
      <c r="AH342" s="88"/>
      <c r="AI342" s="88"/>
      <c r="AJ342" s="88"/>
      <c r="AK342" s="88"/>
      <c r="AL342" s="88"/>
      <c r="AM342" s="88"/>
      <c r="AN342" s="88"/>
      <c r="AO342" s="88"/>
      <c r="AP342" s="88"/>
      <c r="AQ342" s="88"/>
      <c r="AR342" s="88"/>
      <c r="AS342" s="88"/>
      <c r="AT342" s="88"/>
      <c r="AU342" s="88"/>
      <c r="AV342" s="88"/>
      <c r="AW342" s="88"/>
      <c r="AX342" s="88"/>
      <c r="AY342" s="88"/>
      <c r="AZ342" s="88"/>
      <c r="BA342" s="88"/>
      <c r="BB342" s="88"/>
      <c r="BC342" s="88"/>
      <c r="BD342" s="88"/>
      <c r="BE342" s="88"/>
      <c r="BF342" s="88"/>
      <c r="BG342" s="88"/>
      <c r="BH342" s="88"/>
      <c r="BI342" s="88"/>
      <c r="BJ342" s="88"/>
      <c r="BK342" s="88"/>
      <c r="BL342" s="88"/>
      <c r="BM342" s="88"/>
      <c r="BN342" s="88"/>
      <c r="BO342" s="88"/>
      <c r="BP342" s="88"/>
      <c r="BQ342" s="88"/>
      <c r="BR342" s="88"/>
      <c r="BS342" s="88"/>
      <c r="BT342" s="88"/>
      <c r="BU342" s="88"/>
      <c r="BV342" s="88"/>
      <c r="BW342" s="88"/>
      <c r="BX342" s="88"/>
      <c r="BY342" s="88"/>
      <c r="BZ342" s="88"/>
      <c r="CA342" s="88"/>
      <c r="CB342" s="88"/>
      <c r="CC342" s="88"/>
      <c r="CD342" s="88"/>
      <c r="CE342" s="88"/>
      <c r="CF342" s="88"/>
      <c r="CG342" s="88"/>
      <c r="CH342" s="88"/>
      <c r="CI342" s="88"/>
      <c r="CJ342" s="88"/>
      <c r="CK342" s="88"/>
      <c r="CL342" s="88"/>
      <c r="CM342" s="88"/>
      <c r="CN342" s="88"/>
      <c r="CO342" s="88"/>
      <c r="CP342" s="88"/>
      <c r="CQ342" s="88"/>
      <c r="CR342" s="88"/>
      <c r="CS342" s="88"/>
      <c r="CT342" s="88"/>
      <c r="CU342" s="88"/>
      <c r="CV342" s="88"/>
      <c r="CW342" s="88"/>
      <c r="CX342" s="88"/>
      <c r="CY342" s="88"/>
      <c r="CZ342" s="88"/>
      <c r="DA342" s="88"/>
      <c r="DB342" s="88"/>
      <c r="DC342" s="88"/>
      <c r="DD342" s="88"/>
      <c r="DE342" s="88"/>
      <c r="DF342" s="88"/>
      <c r="DG342" s="88"/>
      <c r="DH342" s="88"/>
      <c r="DI342" s="88"/>
      <c r="DJ342" s="88"/>
      <c r="DK342" s="88"/>
      <c r="DL342" s="88"/>
      <c r="DM342" s="88"/>
      <c r="DN342" s="88"/>
      <c r="DO342" s="88"/>
      <c r="DP342" s="88"/>
      <c r="DQ342" s="88"/>
      <c r="DR342" s="88"/>
      <c r="DS342" s="88"/>
      <c r="DT342" s="88"/>
      <c r="DU342" s="88"/>
      <c r="DV342" s="88"/>
      <c r="DW342" s="88"/>
      <c r="DX342" s="88"/>
      <c r="DY342" s="88"/>
      <c r="DZ342" s="88"/>
      <c r="EA342" s="88"/>
      <c r="EB342" s="88"/>
      <c r="EC342" s="88"/>
      <c r="ED342" s="88"/>
    </row>
    <row r="343" spans="27:134">
      <c r="AA343" s="88"/>
      <c r="AB343" s="88"/>
      <c r="AC343" s="88"/>
      <c r="AD343" s="88"/>
      <c r="AE343" s="88"/>
      <c r="AF343" s="88"/>
      <c r="AG343" s="88"/>
      <c r="AH343" s="88"/>
      <c r="AI343" s="88"/>
      <c r="AJ343" s="88"/>
      <c r="AK343" s="88"/>
      <c r="AL343" s="88"/>
      <c r="AM343" s="88"/>
      <c r="AN343" s="88"/>
      <c r="AO343" s="88"/>
      <c r="AP343" s="88"/>
      <c r="AQ343" s="88"/>
      <c r="AR343" s="88"/>
      <c r="AS343" s="88"/>
      <c r="AT343" s="88"/>
      <c r="AU343" s="88"/>
      <c r="AV343" s="88"/>
      <c r="AW343" s="88"/>
      <c r="AX343" s="88"/>
      <c r="AY343" s="88"/>
      <c r="AZ343" s="88"/>
      <c r="BA343" s="88"/>
      <c r="BB343" s="88"/>
      <c r="BC343" s="88"/>
      <c r="BD343" s="88"/>
      <c r="BE343" s="88"/>
      <c r="BF343" s="88"/>
      <c r="BG343" s="88"/>
      <c r="BH343" s="88"/>
      <c r="BI343" s="88"/>
      <c r="BJ343" s="88"/>
      <c r="BK343" s="88"/>
      <c r="BL343" s="88"/>
      <c r="BM343" s="88"/>
      <c r="BN343" s="88"/>
      <c r="BO343" s="88"/>
      <c r="BP343" s="88"/>
      <c r="BQ343" s="88"/>
      <c r="BR343" s="88"/>
      <c r="BS343" s="88"/>
      <c r="BT343" s="88"/>
      <c r="BU343" s="88"/>
      <c r="BV343" s="88"/>
      <c r="BW343" s="88"/>
      <c r="BX343" s="88"/>
      <c r="BY343" s="88"/>
      <c r="BZ343" s="88"/>
      <c r="CA343" s="88"/>
      <c r="CB343" s="88"/>
      <c r="CC343" s="88"/>
      <c r="CD343" s="88"/>
      <c r="CE343" s="88"/>
      <c r="CF343" s="88"/>
      <c r="CG343" s="88"/>
      <c r="CH343" s="88"/>
      <c r="CI343" s="88"/>
      <c r="CJ343" s="88"/>
      <c r="CK343" s="88"/>
      <c r="CL343" s="88"/>
      <c r="CM343" s="88"/>
      <c r="CN343" s="88"/>
      <c r="CO343" s="88"/>
      <c r="CP343" s="88"/>
      <c r="CQ343" s="88"/>
      <c r="CR343" s="88"/>
      <c r="CS343" s="88"/>
      <c r="CT343" s="88"/>
      <c r="CU343" s="88"/>
      <c r="CV343" s="88"/>
      <c r="CW343" s="88"/>
      <c r="CX343" s="88"/>
      <c r="CY343" s="88"/>
      <c r="CZ343" s="88"/>
      <c r="DA343" s="88"/>
      <c r="DB343" s="88"/>
      <c r="DC343" s="88"/>
      <c r="DD343" s="88"/>
      <c r="DE343" s="88"/>
      <c r="DF343" s="88"/>
      <c r="DG343" s="88"/>
      <c r="DH343" s="88"/>
      <c r="DI343" s="88"/>
      <c r="DJ343" s="88"/>
      <c r="DK343" s="88"/>
      <c r="DL343" s="88"/>
      <c r="DM343" s="88"/>
      <c r="DN343" s="88"/>
      <c r="DO343" s="88"/>
      <c r="DP343" s="88"/>
      <c r="DQ343" s="88"/>
      <c r="DR343" s="88"/>
      <c r="DS343" s="88"/>
      <c r="DT343" s="88"/>
      <c r="DU343" s="88"/>
      <c r="DV343" s="88"/>
      <c r="DW343" s="88"/>
      <c r="DX343" s="88"/>
      <c r="DY343" s="88"/>
      <c r="DZ343" s="88"/>
      <c r="EA343" s="88"/>
      <c r="EB343" s="88"/>
      <c r="EC343" s="88"/>
      <c r="ED343" s="88"/>
    </row>
    <row r="344" spans="27:134">
      <c r="AA344" s="88"/>
      <c r="AB344" s="88"/>
      <c r="AC344" s="88"/>
      <c r="AD344" s="88"/>
      <c r="AE344" s="88"/>
      <c r="AF344" s="88"/>
      <c r="AG344" s="88"/>
      <c r="AH344" s="88"/>
      <c r="AI344" s="88"/>
      <c r="AJ344" s="88"/>
      <c r="AK344" s="88"/>
      <c r="AL344" s="88"/>
      <c r="AM344" s="88"/>
      <c r="AN344" s="88"/>
      <c r="AO344" s="88"/>
      <c r="AP344" s="88"/>
      <c r="AQ344" s="88"/>
      <c r="AR344" s="88"/>
      <c r="AS344" s="88"/>
      <c r="AT344" s="88"/>
      <c r="AU344" s="88"/>
      <c r="AV344" s="88"/>
      <c r="AW344" s="88"/>
      <c r="AX344" s="88"/>
      <c r="AY344" s="88"/>
      <c r="AZ344" s="88"/>
      <c r="BA344" s="88"/>
      <c r="BB344" s="88"/>
      <c r="BC344" s="88"/>
      <c r="BD344" s="88"/>
      <c r="BE344" s="88"/>
      <c r="BF344" s="88"/>
      <c r="BG344" s="88"/>
      <c r="BH344" s="88"/>
      <c r="BI344" s="88"/>
      <c r="BJ344" s="88"/>
      <c r="BK344" s="88"/>
      <c r="BL344" s="88"/>
      <c r="BM344" s="88"/>
      <c r="BN344" s="88"/>
      <c r="BO344" s="88"/>
      <c r="BP344" s="88"/>
      <c r="BQ344" s="88"/>
      <c r="BR344" s="88"/>
      <c r="BS344" s="88"/>
      <c r="BT344" s="88"/>
      <c r="BU344" s="88"/>
      <c r="BV344" s="88"/>
      <c r="BW344" s="88"/>
      <c r="BX344" s="88"/>
      <c r="BY344" s="88"/>
      <c r="BZ344" s="88"/>
      <c r="CA344" s="88"/>
      <c r="CB344" s="88"/>
      <c r="CC344" s="88"/>
      <c r="CD344" s="88"/>
      <c r="CE344" s="88"/>
      <c r="CF344" s="88"/>
      <c r="CG344" s="88"/>
      <c r="CH344" s="88"/>
      <c r="CI344" s="88"/>
      <c r="CJ344" s="88"/>
      <c r="CK344" s="88"/>
      <c r="CL344" s="88"/>
      <c r="CM344" s="88"/>
      <c r="CN344" s="88"/>
      <c r="CO344" s="88"/>
      <c r="CP344" s="88"/>
      <c r="CQ344" s="88"/>
      <c r="CR344" s="88"/>
      <c r="CS344" s="88"/>
      <c r="CT344" s="88"/>
      <c r="CU344" s="88"/>
      <c r="CV344" s="88"/>
      <c r="CW344" s="88"/>
      <c r="CX344" s="88"/>
      <c r="CY344" s="88"/>
      <c r="CZ344" s="88"/>
      <c r="DA344" s="88"/>
      <c r="DB344" s="88"/>
      <c r="DC344" s="88"/>
      <c r="DD344" s="88"/>
      <c r="DE344" s="88"/>
      <c r="DF344" s="88"/>
      <c r="DG344" s="88"/>
      <c r="DH344" s="88"/>
      <c r="DI344" s="88"/>
      <c r="DJ344" s="88"/>
      <c r="DK344" s="88"/>
      <c r="DL344" s="88"/>
      <c r="DM344" s="88"/>
      <c r="DN344" s="88"/>
      <c r="DO344" s="88"/>
      <c r="DP344" s="88"/>
      <c r="DQ344" s="88"/>
      <c r="DR344" s="88"/>
      <c r="DS344" s="88"/>
      <c r="DT344" s="88"/>
      <c r="DU344" s="88"/>
      <c r="DV344" s="88"/>
      <c r="DW344" s="88"/>
      <c r="DX344" s="88"/>
      <c r="DY344" s="88"/>
      <c r="DZ344" s="88"/>
      <c r="EA344" s="88"/>
      <c r="EB344" s="88"/>
      <c r="EC344" s="88"/>
      <c r="ED344" s="88"/>
    </row>
    <row r="345" spans="27:134">
      <c r="AA345" s="88"/>
      <c r="AB345" s="88"/>
      <c r="AC345" s="88"/>
      <c r="AD345" s="88"/>
      <c r="AE345" s="88"/>
      <c r="AF345" s="88"/>
      <c r="AG345" s="88"/>
      <c r="AH345" s="88"/>
      <c r="AI345" s="88"/>
      <c r="AJ345" s="88"/>
      <c r="AK345" s="88"/>
      <c r="AL345" s="88"/>
      <c r="AM345" s="88"/>
      <c r="AN345" s="88"/>
      <c r="AO345" s="88"/>
      <c r="AP345" s="88"/>
      <c r="AQ345" s="88"/>
      <c r="AR345" s="88"/>
      <c r="AS345" s="88"/>
      <c r="AT345" s="88"/>
      <c r="AU345" s="88"/>
      <c r="AV345" s="88"/>
      <c r="AW345" s="88"/>
      <c r="AX345" s="88"/>
      <c r="AY345" s="88"/>
      <c r="AZ345" s="88"/>
      <c r="BA345" s="88"/>
      <c r="BB345" s="88"/>
      <c r="BC345" s="88"/>
      <c r="BD345" s="88"/>
      <c r="BE345" s="88"/>
      <c r="BF345" s="88"/>
      <c r="BG345" s="88"/>
      <c r="BH345" s="88"/>
      <c r="BI345" s="88"/>
      <c r="BJ345" s="88"/>
      <c r="BK345" s="88"/>
      <c r="BL345" s="88"/>
      <c r="BM345" s="88"/>
      <c r="BN345" s="88"/>
      <c r="BO345" s="88"/>
      <c r="BP345" s="88"/>
      <c r="BQ345" s="88"/>
      <c r="BR345" s="88"/>
      <c r="BS345" s="88"/>
      <c r="BT345" s="88"/>
      <c r="BU345" s="88"/>
      <c r="BV345" s="88"/>
      <c r="BW345" s="88"/>
      <c r="BX345" s="88"/>
      <c r="BY345" s="88"/>
      <c r="BZ345" s="88"/>
      <c r="CA345" s="88"/>
      <c r="CB345" s="88"/>
      <c r="CC345" s="88"/>
      <c r="CD345" s="88"/>
      <c r="CE345" s="88"/>
      <c r="CF345" s="88"/>
      <c r="CG345" s="88"/>
      <c r="CH345" s="88"/>
      <c r="CI345" s="88"/>
      <c r="CJ345" s="88"/>
      <c r="CK345" s="88"/>
      <c r="CL345" s="88"/>
      <c r="CM345" s="88"/>
      <c r="CN345" s="88"/>
      <c r="CO345" s="88"/>
      <c r="CP345" s="88"/>
      <c r="CQ345" s="88"/>
      <c r="CR345" s="88"/>
      <c r="CS345" s="88"/>
      <c r="CT345" s="88"/>
      <c r="CU345" s="88"/>
      <c r="CV345" s="88"/>
      <c r="CW345" s="88"/>
      <c r="CX345" s="88"/>
      <c r="CY345" s="88"/>
      <c r="CZ345" s="88"/>
      <c r="DA345" s="88"/>
      <c r="DB345" s="88"/>
      <c r="DC345" s="88"/>
      <c r="DD345" s="88"/>
      <c r="DE345" s="88"/>
      <c r="DF345" s="88"/>
      <c r="DG345" s="88"/>
      <c r="DH345" s="88"/>
      <c r="DI345" s="88"/>
      <c r="DJ345" s="88"/>
      <c r="DK345" s="88"/>
      <c r="DL345" s="88"/>
      <c r="DM345" s="88"/>
      <c r="DN345" s="88"/>
      <c r="DO345" s="88"/>
      <c r="DP345" s="88"/>
      <c r="DQ345" s="88"/>
      <c r="DR345" s="88"/>
      <c r="DS345" s="88"/>
      <c r="DT345" s="88"/>
      <c r="DU345" s="88"/>
      <c r="DV345" s="88"/>
      <c r="DW345" s="88"/>
      <c r="DX345" s="88"/>
      <c r="DY345" s="88"/>
      <c r="DZ345" s="88"/>
      <c r="EA345" s="88"/>
      <c r="EB345" s="88"/>
      <c r="EC345" s="88"/>
      <c r="ED345" s="88"/>
    </row>
    <row r="346" spans="27:134">
      <c r="AA346" s="88"/>
      <c r="AB346" s="88"/>
      <c r="AC346" s="88"/>
      <c r="AD346" s="88"/>
      <c r="AE346" s="88"/>
      <c r="AF346" s="88"/>
      <c r="AG346" s="88"/>
      <c r="AH346" s="88"/>
      <c r="AI346" s="88"/>
      <c r="AJ346" s="88"/>
      <c r="AK346" s="88"/>
      <c r="AL346" s="88"/>
      <c r="AM346" s="88"/>
      <c r="AN346" s="88"/>
      <c r="AO346" s="88"/>
      <c r="AP346" s="88"/>
      <c r="AQ346" s="88"/>
      <c r="AR346" s="88"/>
      <c r="AS346" s="88"/>
      <c r="AT346" s="88"/>
      <c r="AU346" s="88"/>
      <c r="AV346" s="88"/>
      <c r="AW346" s="88"/>
      <c r="AX346" s="88"/>
      <c r="AY346" s="88"/>
      <c r="AZ346" s="88"/>
      <c r="BA346" s="88"/>
      <c r="BB346" s="88"/>
      <c r="BC346" s="88"/>
      <c r="BD346" s="88"/>
      <c r="BE346" s="88"/>
      <c r="BF346" s="88"/>
      <c r="BG346" s="88"/>
      <c r="BH346" s="88"/>
      <c r="BI346" s="88"/>
      <c r="BJ346" s="88"/>
      <c r="BK346" s="88"/>
      <c r="BL346" s="88"/>
      <c r="BM346" s="88"/>
      <c r="BN346" s="88"/>
      <c r="BO346" s="88"/>
      <c r="BP346" s="88"/>
      <c r="BQ346" s="88"/>
      <c r="BR346" s="88"/>
      <c r="BS346" s="88"/>
      <c r="BT346" s="88"/>
      <c r="BU346" s="88"/>
      <c r="BV346" s="88"/>
      <c r="BW346" s="88"/>
      <c r="BX346" s="88"/>
      <c r="BY346" s="88"/>
      <c r="BZ346" s="88"/>
      <c r="CA346" s="88"/>
      <c r="CB346" s="88"/>
      <c r="CC346" s="88"/>
      <c r="CD346" s="88"/>
      <c r="CE346" s="88"/>
      <c r="CF346" s="88"/>
      <c r="CG346" s="88"/>
      <c r="CH346" s="88"/>
      <c r="CI346" s="88"/>
      <c r="CJ346" s="88"/>
      <c r="CK346" s="88"/>
      <c r="CL346" s="88"/>
      <c r="CM346" s="88"/>
      <c r="CN346" s="88"/>
      <c r="CO346" s="88"/>
      <c r="CP346" s="88"/>
      <c r="CQ346" s="88"/>
      <c r="CR346" s="88"/>
      <c r="CS346" s="88"/>
      <c r="CT346" s="88"/>
      <c r="CU346" s="88"/>
      <c r="CV346" s="88"/>
      <c r="CW346" s="88"/>
      <c r="CX346" s="88"/>
      <c r="CY346" s="88"/>
      <c r="CZ346" s="88"/>
      <c r="DA346" s="88"/>
      <c r="DB346" s="88"/>
      <c r="DC346" s="88"/>
      <c r="DD346" s="88"/>
      <c r="DE346" s="88"/>
      <c r="DF346" s="88"/>
      <c r="DG346" s="88"/>
      <c r="DH346" s="88"/>
      <c r="DI346" s="88"/>
      <c r="DJ346" s="88"/>
      <c r="DK346" s="88"/>
      <c r="DL346" s="88"/>
      <c r="DM346" s="88"/>
      <c r="DN346" s="88"/>
      <c r="DO346" s="88"/>
      <c r="DP346" s="88"/>
      <c r="DQ346" s="88"/>
      <c r="DR346" s="88"/>
      <c r="DS346" s="88"/>
      <c r="DT346" s="88"/>
      <c r="DU346" s="88"/>
      <c r="DV346" s="88"/>
      <c r="DW346" s="88"/>
      <c r="DX346" s="88"/>
      <c r="DY346" s="88"/>
      <c r="DZ346" s="88"/>
      <c r="EA346" s="88"/>
      <c r="EB346" s="88"/>
      <c r="EC346" s="88"/>
      <c r="ED346" s="88"/>
    </row>
    <row r="347" spans="27:134">
      <c r="AA347" s="88"/>
      <c r="AB347" s="88"/>
      <c r="AC347" s="88"/>
      <c r="AD347" s="88"/>
      <c r="AE347" s="88"/>
      <c r="AF347" s="88"/>
      <c r="AG347" s="88"/>
      <c r="AH347" s="88"/>
      <c r="AI347" s="88"/>
      <c r="AJ347" s="88"/>
      <c r="AK347" s="88"/>
      <c r="AL347" s="88"/>
      <c r="AM347" s="88"/>
      <c r="AN347" s="88"/>
      <c r="AO347" s="88"/>
      <c r="AP347" s="88"/>
      <c r="AQ347" s="88"/>
      <c r="AR347" s="88"/>
      <c r="AS347" s="88"/>
      <c r="AT347" s="88"/>
      <c r="AU347" s="88"/>
      <c r="AV347" s="88"/>
      <c r="AW347" s="88"/>
      <c r="AX347" s="88"/>
      <c r="AY347" s="88"/>
      <c r="AZ347" s="88"/>
      <c r="BA347" s="88"/>
      <c r="BB347" s="88"/>
      <c r="BC347" s="88"/>
      <c r="BD347" s="88"/>
      <c r="BE347" s="88"/>
      <c r="BF347" s="88"/>
      <c r="BG347" s="88"/>
      <c r="BH347" s="88"/>
      <c r="BI347" s="88"/>
      <c r="BJ347" s="88"/>
      <c r="BK347" s="88"/>
      <c r="BL347" s="88"/>
      <c r="BM347" s="88"/>
      <c r="BN347" s="88"/>
      <c r="BO347" s="88"/>
      <c r="BP347" s="88"/>
      <c r="BQ347" s="88"/>
      <c r="BR347" s="88"/>
      <c r="BS347" s="88"/>
      <c r="BT347" s="88"/>
      <c r="BU347" s="88"/>
      <c r="BV347" s="88"/>
      <c r="BW347" s="88"/>
      <c r="BX347" s="88"/>
      <c r="BY347" s="88"/>
      <c r="BZ347" s="88"/>
      <c r="CA347" s="88"/>
      <c r="CB347" s="88"/>
      <c r="CC347" s="88"/>
      <c r="CD347" s="88"/>
      <c r="CE347" s="88"/>
      <c r="CF347" s="88"/>
      <c r="CG347" s="88"/>
      <c r="CH347" s="88"/>
      <c r="CI347" s="88"/>
      <c r="CJ347" s="88"/>
      <c r="CK347" s="88"/>
      <c r="CL347" s="88"/>
      <c r="CM347" s="88"/>
      <c r="CN347" s="88"/>
      <c r="CO347" s="88"/>
      <c r="CP347" s="88"/>
      <c r="CQ347" s="88"/>
      <c r="CR347" s="88"/>
      <c r="CS347" s="88"/>
      <c r="CT347" s="88"/>
      <c r="CU347" s="88"/>
      <c r="CV347" s="88"/>
      <c r="CW347" s="88"/>
      <c r="CX347" s="88"/>
      <c r="CY347" s="88"/>
      <c r="CZ347" s="88"/>
      <c r="DA347" s="88"/>
      <c r="DB347" s="88"/>
      <c r="DC347" s="88"/>
      <c r="DD347" s="88"/>
      <c r="DE347" s="88"/>
      <c r="DF347" s="88"/>
      <c r="DG347" s="88"/>
      <c r="DH347" s="88"/>
      <c r="DI347" s="88"/>
      <c r="DJ347" s="88"/>
      <c r="DK347" s="88"/>
      <c r="DL347" s="88"/>
      <c r="DM347" s="88"/>
      <c r="DN347" s="88"/>
      <c r="DO347" s="88"/>
      <c r="DP347" s="88"/>
      <c r="DQ347" s="88"/>
      <c r="DR347" s="88"/>
      <c r="DS347" s="88"/>
      <c r="DT347" s="88"/>
      <c r="DU347" s="88"/>
      <c r="DV347" s="88"/>
      <c r="DW347" s="88"/>
      <c r="DX347" s="88"/>
      <c r="DY347" s="88"/>
      <c r="DZ347" s="88"/>
      <c r="EA347" s="88"/>
      <c r="EB347" s="88"/>
      <c r="EC347" s="88"/>
      <c r="ED347" s="88"/>
    </row>
    <row r="348" spans="27:134">
      <c r="AA348" s="88"/>
      <c r="AB348" s="88"/>
      <c r="AC348" s="88"/>
      <c r="AD348" s="88"/>
      <c r="AE348" s="88"/>
      <c r="AF348" s="88"/>
      <c r="AG348" s="88"/>
      <c r="AH348" s="88"/>
      <c r="AI348" s="88"/>
      <c r="AJ348" s="88"/>
      <c r="AK348" s="88"/>
      <c r="AL348" s="88"/>
      <c r="AM348" s="88"/>
      <c r="AN348" s="88"/>
      <c r="AO348" s="88"/>
      <c r="AP348" s="88"/>
      <c r="AQ348" s="88"/>
      <c r="AR348" s="88"/>
      <c r="AS348" s="88"/>
      <c r="AT348" s="88"/>
      <c r="AU348" s="88"/>
      <c r="AV348" s="88"/>
      <c r="AW348" s="88"/>
      <c r="AX348" s="88"/>
      <c r="AY348" s="88"/>
      <c r="AZ348" s="88"/>
      <c r="BA348" s="88"/>
      <c r="BB348" s="88"/>
      <c r="BC348" s="88"/>
      <c r="BD348" s="88"/>
      <c r="BE348" s="88"/>
      <c r="BF348" s="88"/>
      <c r="BG348" s="88"/>
      <c r="BH348" s="88"/>
      <c r="BI348" s="88"/>
      <c r="BJ348" s="88"/>
      <c r="BK348" s="88"/>
      <c r="BL348" s="88"/>
      <c r="BM348" s="88"/>
      <c r="BN348" s="88"/>
      <c r="BO348" s="88"/>
      <c r="BP348" s="88"/>
      <c r="BQ348" s="88"/>
      <c r="BR348" s="88"/>
      <c r="BS348" s="88"/>
      <c r="BT348" s="88"/>
      <c r="BU348" s="88"/>
      <c r="BV348" s="88"/>
      <c r="BW348" s="88"/>
      <c r="BX348" s="88"/>
      <c r="BY348" s="88"/>
      <c r="BZ348" s="88"/>
      <c r="CA348" s="88"/>
      <c r="CB348" s="88"/>
      <c r="CC348" s="88"/>
      <c r="CD348" s="88"/>
      <c r="CE348" s="88"/>
      <c r="CF348" s="88"/>
      <c r="CG348" s="88"/>
      <c r="CH348" s="88"/>
      <c r="CI348" s="88"/>
      <c r="CJ348" s="88"/>
      <c r="CK348" s="88"/>
      <c r="CL348" s="88"/>
      <c r="CM348" s="88"/>
      <c r="CN348" s="88"/>
      <c r="CO348" s="88"/>
      <c r="CP348" s="88"/>
      <c r="CQ348" s="88"/>
      <c r="CR348" s="88"/>
      <c r="CS348" s="88"/>
      <c r="CT348" s="88"/>
      <c r="CU348" s="88"/>
      <c r="CV348" s="88"/>
      <c r="CW348" s="88"/>
      <c r="CX348" s="88"/>
      <c r="CY348" s="88"/>
      <c r="CZ348" s="88"/>
      <c r="DA348" s="88"/>
      <c r="DB348" s="88"/>
      <c r="DC348" s="88"/>
      <c r="DD348" s="88"/>
      <c r="DE348" s="88"/>
      <c r="DF348" s="88"/>
      <c r="DG348" s="88"/>
      <c r="DH348" s="88"/>
      <c r="DI348" s="88"/>
      <c r="DJ348" s="88"/>
      <c r="DK348" s="88"/>
      <c r="DL348" s="88"/>
      <c r="DM348" s="88"/>
      <c r="DN348" s="88"/>
      <c r="DO348" s="88"/>
      <c r="DP348" s="88"/>
      <c r="DQ348" s="88"/>
      <c r="DR348" s="88"/>
      <c r="DS348" s="88"/>
      <c r="DT348" s="88"/>
      <c r="DU348" s="88"/>
      <c r="DV348" s="88"/>
      <c r="DW348" s="88"/>
      <c r="DX348" s="88"/>
      <c r="DY348" s="88"/>
      <c r="DZ348" s="88"/>
      <c r="EA348" s="88"/>
      <c r="EB348" s="88"/>
      <c r="EC348" s="88"/>
      <c r="ED348" s="88"/>
    </row>
    <row r="349" spans="27:134">
      <c r="AA349" s="88"/>
      <c r="AB349" s="88"/>
      <c r="AC349" s="88"/>
      <c r="AD349" s="88"/>
      <c r="AE349" s="88"/>
      <c r="AF349" s="88"/>
      <c r="AG349" s="88"/>
      <c r="AH349" s="88"/>
      <c r="AI349" s="88"/>
      <c r="AJ349" s="88"/>
      <c r="AK349" s="88"/>
      <c r="AL349" s="88"/>
      <c r="AM349" s="88"/>
      <c r="AN349" s="88"/>
      <c r="AO349" s="88"/>
      <c r="AP349" s="88"/>
      <c r="AQ349" s="88"/>
      <c r="AR349" s="88"/>
      <c r="AS349" s="88"/>
      <c r="AT349" s="88"/>
      <c r="AU349" s="88"/>
      <c r="AV349" s="88"/>
      <c r="AW349" s="88"/>
      <c r="AX349" s="88"/>
      <c r="AY349" s="88"/>
      <c r="AZ349" s="88"/>
      <c r="BA349" s="88"/>
      <c r="BB349" s="88"/>
      <c r="BC349" s="88"/>
      <c r="BD349" s="88"/>
      <c r="BE349" s="88"/>
      <c r="BF349" s="88"/>
      <c r="BG349" s="88"/>
      <c r="BH349" s="88"/>
      <c r="BI349" s="88"/>
      <c r="BJ349" s="88"/>
      <c r="BK349" s="88"/>
      <c r="BL349" s="88"/>
      <c r="BM349" s="88"/>
      <c r="BN349" s="88"/>
      <c r="BO349" s="88"/>
      <c r="BP349" s="88"/>
      <c r="BQ349" s="88"/>
      <c r="BR349" s="88"/>
      <c r="BS349" s="88"/>
      <c r="BT349" s="88"/>
      <c r="BU349" s="88"/>
      <c r="BV349" s="88"/>
      <c r="BW349" s="88"/>
      <c r="BX349" s="88"/>
      <c r="BY349" s="88"/>
      <c r="BZ349" s="88"/>
      <c r="CA349" s="88"/>
      <c r="CB349" s="88"/>
      <c r="CC349" s="88"/>
      <c r="CD349" s="88"/>
      <c r="CE349" s="88"/>
      <c r="CF349" s="88"/>
      <c r="CG349" s="88"/>
      <c r="CH349" s="88"/>
      <c r="CI349" s="88"/>
      <c r="CJ349" s="88"/>
      <c r="CK349" s="88"/>
      <c r="CL349" s="88"/>
      <c r="CM349" s="88"/>
      <c r="CN349" s="88"/>
      <c r="CO349" s="88"/>
      <c r="CP349" s="88"/>
      <c r="CQ349" s="88"/>
      <c r="CR349" s="88"/>
      <c r="CS349" s="88"/>
      <c r="CT349" s="88"/>
      <c r="CU349" s="88"/>
      <c r="CV349" s="88"/>
      <c r="CW349" s="88"/>
      <c r="CX349" s="88"/>
      <c r="CY349" s="88"/>
      <c r="CZ349" s="88"/>
      <c r="DA349" s="88"/>
      <c r="DB349" s="88"/>
      <c r="DC349" s="88"/>
      <c r="DD349" s="88"/>
      <c r="DE349" s="88"/>
      <c r="DF349" s="88"/>
      <c r="DG349" s="88"/>
      <c r="DH349" s="88"/>
      <c r="DI349" s="88"/>
      <c r="DJ349" s="88"/>
      <c r="DK349" s="88"/>
      <c r="DL349" s="88"/>
      <c r="DM349" s="88"/>
      <c r="DN349" s="88"/>
      <c r="DO349" s="88"/>
      <c r="DP349" s="88"/>
      <c r="DQ349" s="88"/>
      <c r="DR349" s="88"/>
      <c r="DS349" s="88"/>
      <c r="DT349" s="88"/>
      <c r="DU349" s="88"/>
      <c r="DV349" s="88"/>
      <c r="DW349" s="88"/>
      <c r="DX349" s="88"/>
      <c r="DY349" s="88"/>
      <c r="DZ349" s="88"/>
      <c r="EA349" s="88"/>
      <c r="EB349" s="88"/>
      <c r="EC349" s="88"/>
      <c r="ED349" s="88"/>
    </row>
    <row r="350" spans="27:134">
      <c r="AA350" s="88"/>
      <c r="AB350" s="88"/>
      <c r="AC350" s="88"/>
      <c r="AD350" s="88"/>
      <c r="AE350" s="88"/>
      <c r="AF350" s="88"/>
      <c r="AG350" s="88"/>
      <c r="AH350" s="88"/>
      <c r="AI350" s="88"/>
      <c r="AJ350" s="88"/>
      <c r="AK350" s="88"/>
      <c r="AL350" s="88"/>
      <c r="AM350" s="88"/>
      <c r="AN350" s="88"/>
      <c r="AO350" s="88"/>
      <c r="AP350" s="88"/>
      <c r="AQ350" s="88"/>
      <c r="AR350" s="88"/>
      <c r="AS350" s="88"/>
      <c r="AT350" s="88"/>
      <c r="AU350" s="88"/>
      <c r="AV350" s="88"/>
      <c r="AW350" s="88"/>
      <c r="AX350" s="88"/>
      <c r="AY350" s="88"/>
      <c r="AZ350" s="88"/>
      <c r="BA350" s="88"/>
      <c r="BB350" s="88"/>
      <c r="BC350" s="88"/>
      <c r="BD350" s="88"/>
      <c r="BE350" s="88"/>
      <c r="BF350" s="88"/>
      <c r="BG350" s="88"/>
      <c r="BH350" s="88"/>
      <c r="BI350" s="88"/>
      <c r="BJ350" s="88"/>
      <c r="BK350" s="88"/>
      <c r="BL350" s="88"/>
      <c r="BM350" s="88"/>
      <c r="BN350" s="88"/>
      <c r="BO350" s="88"/>
      <c r="BP350" s="88"/>
      <c r="BQ350" s="88"/>
      <c r="BR350" s="88"/>
      <c r="BS350" s="88"/>
      <c r="BT350" s="88"/>
      <c r="BU350" s="88"/>
      <c r="BV350" s="88"/>
      <c r="BW350" s="88"/>
      <c r="BX350" s="88"/>
      <c r="BY350" s="88"/>
      <c r="BZ350" s="88"/>
      <c r="CA350" s="88"/>
      <c r="CB350" s="88"/>
      <c r="CC350" s="88"/>
      <c r="CD350" s="88"/>
      <c r="CE350" s="88"/>
      <c r="CF350" s="88"/>
      <c r="CG350" s="88"/>
      <c r="CH350" s="88"/>
      <c r="CI350" s="88"/>
      <c r="CJ350" s="88"/>
      <c r="CK350" s="88"/>
      <c r="CL350" s="88"/>
      <c r="CM350" s="88"/>
      <c r="CN350" s="88"/>
      <c r="CO350" s="88"/>
      <c r="CP350" s="88"/>
      <c r="CQ350" s="88"/>
      <c r="CR350" s="88"/>
      <c r="CS350" s="88"/>
      <c r="CT350" s="88"/>
      <c r="CU350" s="88"/>
      <c r="CV350" s="88"/>
      <c r="CW350" s="88"/>
      <c r="CX350" s="88"/>
      <c r="CY350" s="88"/>
      <c r="CZ350" s="88"/>
      <c r="DA350" s="88"/>
      <c r="DB350" s="88"/>
      <c r="DC350" s="88"/>
      <c r="DD350" s="88"/>
      <c r="DE350" s="88"/>
      <c r="DF350" s="88"/>
      <c r="DG350" s="88"/>
      <c r="DH350" s="88"/>
      <c r="DI350" s="88"/>
      <c r="DJ350" s="88"/>
      <c r="DK350" s="88"/>
      <c r="DL350" s="88"/>
      <c r="DM350" s="88"/>
      <c r="DN350" s="88"/>
      <c r="DO350" s="88"/>
      <c r="DP350" s="88"/>
      <c r="DQ350" s="88"/>
      <c r="DR350" s="88"/>
      <c r="DS350" s="88"/>
      <c r="DT350" s="88"/>
      <c r="DU350" s="88"/>
      <c r="DV350" s="88"/>
      <c r="DW350" s="88"/>
      <c r="DX350" s="88"/>
      <c r="DY350" s="88"/>
      <c r="DZ350" s="88"/>
      <c r="EA350" s="88"/>
      <c r="EB350" s="88"/>
      <c r="EC350" s="88"/>
      <c r="ED350" s="88"/>
    </row>
    <row r="351" spans="27:134">
      <c r="AA351" s="88"/>
      <c r="AB351" s="88"/>
      <c r="AC351" s="88"/>
      <c r="AD351" s="88"/>
      <c r="AE351" s="88"/>
      <c r="AF351" s="88"/>
      <c r="AG351" s="88"/>
      <c r="AH351" s="88"/>
      <c r="AI351" s="88"/>
      <c r="AJ351" s="88"/>
      <c r="AK351" s="88"/>
      <c r="AL351" s="88"/>
      <c r="AM351" s="88"/>
      <c r="AN351" s="88"/>
      <c r="AO351" s="88"/>
      <c r="AP351" s="88"/>
      <c r="AQ351" s="88"/>
      <c r="AR351" s="88"/>
      <c r="AS351" s="88"/>
      <c r="AT351" s="88"/>
      <c r="AU351" s="88"/>
      <c r="AV351" s="88"/>
      <c r="AW351" s="88"/>
      <c r="AX351" s="88"/>
      <c r="AY351" s="88"/>
      <c r="AZ351" s="88"/>
      <c r="BA351" s="88"/>
      <c r="BB351" s="88"/>
      <c r="BC351" s="88"/>
      <c r="BD351" s="88"/>
      <c r="BE351" s="88"/>
      <c r="BF351" s="88"/>
      <c r="BG351" s="88"/>
      <c r="BH351" s="88"/>
      <c r="BI351" s="88"/>
      <c r="BJ351" s="88"/>
      <c r="BK351" s="88"/>
      <c r="BL351" s="88"/>
      <c r="BM351" s="88"/>
      <c r="BN351" s="88"/>
      <c r="BO351" s="88"/>
      <c r="BP351" s="88"/>
      <c r="BQ351" s="88"/>
      <c r="BR351" s="88"/>
      <c r="BS351" s="88"/>
      <c r="BT351" s="88"/>
      <c r="BU351" s="88"/>
      <c r="BV351" s="88"/>
      <c r="BW351" s="88"/>
      <c r="BX351" s="88"/>
      <c r="BY351" s="88"/>
      <c r="BZ351" s="88"/>
      <c r="CA351" s="88"/>
      <c r="CB351" s="88"/>
      <c r="CC351" s="88"/>
      <c r="CD351" s="88"/>
      <c r="CE351" s="88"/>
      <c r="CF351" s="88"/>
      <c r="CG351" s="88"/>
      <c r="CH351" s="88"/>
      <c r="CI351" s="88"/>
      <c r="CJ351" s="88"/>
      <c r="CK351" s="88"/>
      <c r="CL351" s="88"/>
      <c r="CM351" s="88"/>
      <c r="CN351" s="88"/>
      <c r="CO351" s="88"/>
      <c r="CP351" s="88"/>
      <c r="CQ351" s="88"/>
      <c r="CR351" s="88"/>
      <c r="CS351" s="88"/>
      <c r="CT351" s="88"/>
      <c r="CU351" s="88"/>
      <c r="CV351" s="88"/>
      <c r="CW351" s="88"/>
      <c r="CX351" s="88"/>
      <c r="CY351" s="88"/>
      <c r="CZ351" s="88"/>
      <c r="DA351" s="88"/>
      <c r="DB351" s="88"/>
      <c r="DC351" s="88"/>
      <c r="DD351" s="88"/>
      <c r="DE351" s="88"/>
      <c r="DF351" s="88"/>
      <c r="DG351" s="88"/>
      <c r="DH351" s="88"/>
      <c r="DI351" s="88"/>
      <c r="DJ351" s="88"/>
      <c r="DK351" s="88"/>
      <c r="DL351" s="88"/>
      <c r="DM351" s="88"/>
      <c r="DN351" s="88"/>
      <c r="DO351" s="88"/>
      <c r="DP351" s="88"/>
      <c r="DQ351" s="88"/>
      <c r="DR351" s="88"/>
      <c r="DS351" s="88"/>
      <c r="DT351" s="88"/>
      <c r="DU351" s="88"/>
      <c r="DV351" s="88"/>
      <c r="DW351" s="88"/>
      <c r="DX351" s="88"/>
      <c r="DY351" s="88"/>
      <c r="DZ351" s="88"/>
      <c r="EA351" s="88"/>
      <c r="EB351" s="88"/>
      <c r="EC351" s="88"/>
      <c r="ED351" s="88"/>
    </row>
    <row r="352" spans="27:134">
      <c r="AA352" s="88"/>
      <c r="AB352" s="88"/>
      <c r="AC352" s="88"/>
      <c r="AD352" s="88"/>
      <c r="AE352" s="88"/>
      <c r="AF352" s="88"/>
      <c r="AG352" s="88"/>
      <c r="AH352" s="88"/>
      <c r="AI352" s="88"/>
      <c r="AJ352" s="88"/>
      <c r="AK352" s="88"/>
      <c r="AL352" s="88"/>
      <c r="AM352" s="88"/>
      <c r="AN352" s="88"/>
      <c r="AO352" s="88"/>
      <c r="AP352" s="88"/>
      <c r="AQ352" s="88"/>
      <c r="AR352" s="88"/>
      <c r="AS352" s="88"/>
      <c r="AT352" s="88"/>
      <c r="AU352" s="88"/>
      <c r="AV352" s="88"/>
      <c r="AW352" s="88"/>
      <c r="AX352" s="88"/>
      <c r="AY352" s="88"/>
      <c r="AZ352" s="88"/>
      <c r="BA352" s="88"/>
      <c r="BB352" s="88"/>
      <c r="BC352" s="88"/>
      <c r="BD352" s="88"/>
      <c r="BE352" s="88"/>
      <c r="BF352" s="88"/>
      <c r="BG352" s="88"/>
      <c r="BH352" s="88"/>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88"/>
      <c r="CI352" s="88"/>
      <c r="CJ352" s="88"/>
      <c r="CK352" s="88"/>
      <c r="CL352" s="88"/>
      <c r="CM352" s="88"/>
      <c r="CN352" s="88"/>
      <c r="CO352" s="88"/>
      <c r="CP352" s="88"/>
      <c r="CQ352" s="88"/>
      <c r="CR352" s="88"/>
      <c r="CS352" s="88"/>
      <c r="CT352" s="88"/>
      <c r="CU352" s="88"/>
      <c r="CV352" s="88"/>
      <c r="CW352" s="88"/>
      <c r="CX352" s="88"/>
      <c r="CY352" s="88"/>
      <c r="CZ352" s="88"/>
      <c r="DA352" s="88"/>
      <c r="DB352" s="88"/>
      <c r="DC352" s="88"/>
      <c r="DD352" s="88"/>
      <c r="DE352" s="88"/>
      <c r="DF352" s="88"/>
      <c r="DG352" s="88"/>
      <c r="DH352" s="88"/>
      <c r="DI352" s="88"/>
      <c r="DJ352" s="88"/>
      <c r="DK352" s="88"/>
      <c r="DL352" s="88"/>
      <c r="DM352" s="88"/>
      <c r="DN352" s="88"/>
      <c r="DO352" s="88"/>
      <c r="DP352" s="88"/>
      <c r="DQ352" s="88"/>
      <c r="DR352" s="88"/>
      <c r="DS352" s="88"/>
      <c r="DT352" s="88"/>
      <c r="DU352" s="88"/>
      <c r="DV352" s="88"/>
      <c r="DW352" s="88"/>
      <c r="DX352" s="88"/>
      <c r="DY352" s="88"/>
      <c r="DZ352" s="88"/>
      <c r="EA352" s="88"/>
      <c r="EB352" s="88"/>
      <c r="EC352" s="88"/>
      <c r="ED352" s="88"/>
    </row>
    <row r="353" spans="27:134">
      <c r="AA353" s="88"/>
      <c r="AB353" s="88"/>
      <c r="AC353" s="88"/>
      <c r="AD353" s="88"/>
      <c r="AE353" s="88"/>
      <c r="AF353" s="88"/>
      <c r="AG353" s="88"/>
      <c r="AH353" s="88"/>
      <c r="AI353" s="88"/>
      <c r="AJ353" s="88"/>
      <c r="AK353" s="88"/>
      <c r="AL353" s="88"/>
      <c r="AM353" s="88"/>
      <c r="AN353" s="88"/>
      <c r="AO353" s="88"/>
      <c r="AP353" s="88"/>
      <c r="AQ353" s="88"/>
      <c r="AR353" s="88"/>
      <c r="AS353" s="88"/>
      <c r="AT353" s="88"/>
      <c r="AU353" s="88"/>
      <c r="AV353" s="88"/>
      <c r="AW353" s="88"/>
      <c r="AX353" s="88"/>
      <c r="AY353" s="88"/>
      <c r="AZ353" s="88"/>
      <c r="BA353" s="88"/>
      <c r="BB353" s="88"/>
      <c r="BC353" s="88"/>
      <c r="BD353" s="88"/>
      <c r="BE353" s="88"/>
      <c r="BF353" s="88"/>
      <c r="BG353" s="88"/>
      <c r="BH353" s="88"/>
      <c r="BI353" s="88"/>
      <c r="BJ353" s="88"/>
      <c r="BK353" s="88"/>
      <c r="BL353" s="88"/>
      <c r="BM353" s="88"/>
      <c r="BN353" s="88"/>
      <c r="BO353" s="88"/>
      <c r="BP353" s="88"/>
      <c r="BQ353" s="88"/>
      <c r="BR353" s="88"/>
      <c r="BS353" s="88"/>
      <c r="BT353" s="88"/>
      <c r="BU353" s="88"/>
      <c r="BV353" s="88"/>
      <c r="BW353" s="88"/>
      <c r="BX353" s="88"/>
      <c r="BY353" s="88"/>
      <c r="BZ353" s="88"/>
      <c r="CA353" s="88"/>
      <c r="CB353" s="88"/>
      <c r="CC353" s="88"/>
      <c r="CD353" s="88"/>
      <c r="CE353" s="88"/>
      <c r="CF353" s="88"/>
      <c r="CG353" s="88"/>
      <c r="CH353" s="88"/>
      <c r="CI353" s="88"/>
      <c r="CJ353" s="88"/>
      <c r="CK353" s="88"/>
      <c r="CL353" s="88"/>
      <c r="CM353" s="88"/>
      <c r="CN353" s="88"/>
      <c r="CO353" s="88"/>
      <c r="CP353" s="88"/>
      <c r="CQ353" s="88"/>
      <c r="CR353" s="88"/>
      <c r="CS353" s="88"/>
      <c r="CT353" s="88"/>
      <c r="CU353" s="88"/>
      <c r="CV353" s="88"/>
      <c r="CW353" s="88"/>
      <c r="CX353" s="88"/>
      <c r="CY353" s="88"/>
      <c r="CZ353" s="88"/>
      <c r="DA353" s="88"/>
      <c r="DB353" s="88"/>
      <c r="DC353" s="88"/>
      <c r="DD353" s="88"/>
      <c r="DE353" s="88"/>
      <c r="DF353" s="88"/>
      <c r="DG353" s="88"/>
      <c r="DH353" s="88"/>
      <c r="DI353" s="88"/>
      <c r="DJ353" s="88"/>
      <c r="DK353" s="88"/>
      <c r="DL353" s="88"/>
      <c r="DM353" s="88"/>
      <c r="DN353" s="88"/>
      <c r="DO353" s="88"/>
      <c r="DP353" s="88"/>
      <c r="DQ353" s="88"/>
      <c r="DR353" s="88"/>
      <c r="DS353" s="88"/>
      <c r="DT353" s="88"/>
      <c r="DU353" s="88"/>
      <c r="DV353" s="88"/>
      <c r="DW353" s="88"/>
      <c r="DX353" s="88"/>
      <c r="DY353" s="88"/>
      <c r="DZ353" s="88"/>
      <c r="EA353" s="88"/>
      <c r="EB353" s="88"/>
      <c r="EC353" s="88"/>
      <c r="ED353" s="88"/>
    </row>
    <row r="354" spans="27:134">
      <c r="AA354" s="88"/>
      <c r="AB354" s="88"/>
      <c r="AC354" s="88"/>
      <c r="AD354" s="88"/>
      <c r="AE354" s="88"/>
      <c r="AF354" s="88"/>
      <c r="AG354" s="88"/>
      <c r="AH354" s="88"/>
      <c r="AI354" s="88"/>
      <c r="AJ354" s="88"/>
      <c r="AK354" s="88"/>
      <c r="AL354" s="88"/>
      <c r="AM354" s="88"/>
      <c r="AN354" s="88"/>
      <c r="AO354" s="88"/>
      <c r="AP354" s="88"/>
      <c r="AQ354" s="88"/>
      <c r="AR354" s="88"/>
      <c r="AS354" s="88"/>
      <c r="AT354" s="88"/>
      <c r="AU354" s="88"/>
      <c r="AV354" s="88"/>
      <c r="AW354" s="88"/>
      <c r="AX354" s="88"/>
      <c r="AY354" s="88"/>
      <c r="AZ354" s="88"/>
      <c r="BA354" s="88"/>
      <c r="BB354" s="88"/>
      <c r="BC354" s="88"/>
      <c r="BD354" s="88"/>
      <c r="BE354" s="88"/>
      <c r="BF354" s="88"/>
      <c r="BG354" s="88"/>
      <c r="BH354" s="88"/>
      <c r="BI354" s="88"/>
      <c r="BJ354" s="88"/>
      <c r="BK354" s="88"/>
      <c r="BL354" s="88"/>
      <c r="BM354" s="88"/>
      <c r="BN354" s="88"/>
      <c r="BO354" s="88"/>
      <c r="BP354" s="88"/>
      <c r="BQ354" s="88"/>
      <c r="BR354" s="88"/>
      <c r="BS354" s="88"/>
      <c r="BT354" s="88"/>
      <c r="BU354" s="88"/>
      <c r="BV354" s="88"/>
      <c r="BW354" s="88"/>
      <c r="BX354" s="88"/>
      <c r="BY354" s="88"/>
      <c r="BZ354" s="88"/>
      <c r="CA354" s="88"/>
      <c r="CB354" s="88"/>
      <c r="CC354" s="88"/>
      <c r="CD354" s="88"/>
      <c r="CE354" s="88"/>
      <c r="CF354" s="88"/>
      <c r="CG354" s="88"/>
      <c r="CH354" s="88"/>
      <c r="CI354" s="88"/>
      <c r="CJ354" s="88"/>
      <c r="CK354" s="88"/>
      <c r="CL354" s="88"/>
      <c r="CM354" s="88"/>
      <c r="CN354" s="88"/>
      <c r="CO354" s="88"/>
      <c r="CP354" s="88"/>
      <c r="CQ354" s="88"/>
      <c r="CR354" s="88"/>
      <c r="CS354" s="88"/>
      <c r="CT354" s="88"/>
      <c r="CU354" s="88"/>
      <c r="CV354" s="88"/>
      <c r="CW354" s="88"/>
      <c r="CX354" s="88"/>
      <c r="CY354" s="88"/>
      <c r="CZ354" s="88"/>
      <c r="DA354" s="88"/>
      <c r="DB354" s="88"/>
      <c r="DC354" s="88"/>
      <c r="DD354" s="88"/>
      <c r="DE354" s="88"/>
      <c r="DF354" s="88"/>
      <c r="DG354" s="88"/>
      <c r="DH354" s="88"/>
      <c r="DI354" s="88"/>
      <c r="DJ354" s="88"/>
      <c r="DK354" s="88"/>
      <c r="DL354" s="88"/>
      <c r="DM354" s="88"/>
      <c r="DN354" s="88"/>
      <c r="DO354" s="88"/>
      <c r="DP354" s="88"/>
      <c r="DQ354" s="88"/>
      <c r="DR354" s="88"/>
      <c r="DS354" s="88"/>
      <c r="DT354" s="88"/>
      <c r="DU354" s="88"/>
      <c r="DV354" s="88"/>
      <c r="DW354" s="88"/>
      <c r="DX354" s="88"/>
      <c r="DY354" s="88"/>
      <c r="DZ354" s="88"/>
      <c r="EA354" s="88"/>
      <c r="EB354" s="88"/>
      <c r="EC354" s="88"/>
      <c r="ED354" s="88"/>
    </row>
    <row r="355" spans="27:134">
      <c r="AA355" s="88"/>
      <c r="AB355" s="88"/>
      <c r="AC355" s="88"/>
      <c r="AD355" s="88"/>
      <c r="AE355" s="88"/>
      <c r="AF355" s="88"/>
      <c r="AG355" s="88"/>
      <c r="AH355" s="88"/>
      <c r="AI355" s="88"/>
      <c r="AJ355" s="88"/>
      <c r="AK355" s="88"/>
      <c r="AL355" s="88"/>
      <c r="AM355" s="88"/>
      <c r="AN355" s="88"/>
      <c r="AO355" s="88"/>
      <c r="AP355" s="88"/>
      <c r="AQ355" s="88"/>
      <c r="AR355" s="88"/>
      <c r="AS355" s="88"/>
      <c r="AT355" s="88"/>
      <c r="AU355" s="88"/>
      <c r="AV355" s="88"/>
      <c r="AW355" s="88"/>
      <c r="AX355" s="88"/>
      <c r="AY355" s="88"/>
      <c r="AZ355" s="88"/>
      <c r="BA355" s="88"/>
      <c r="BB355" s="88"/>
      <c r="BC355" s="88"/>
      <c r="BD355" s="88"/>
      <c r="BE355" s="88"/>
      <c r="BF355" s="88"/>
      <c r="BG355" s="88"/>
      <c r="BH355" s="88"/>
      <c r="BI355" s="88"/>
      <c r="BJ355" s="88"/>
      <c r="BK355" s="88"/>
      <c r="BL355" s="88"/>
      <c r="BM355" s="88"/>
      <c r="BN355" s="88"/>
      <c r="BO355" s="88"/>
      <c r="BP355" s="88"/>
      <c r="BQ355" s="88"/>
      <c r="BR355" s="88"/>
      <c r="BS355" s="88"/>
      <c r="BT355" s="88"/>
      <c r="BU355" s="88"/>
      <c r="BV355" s="88"/>
      <c r="BW355" s="88"/>
      <c r="BX355" s="88"/>
      <c r="BY355" s="88"/>
      <c r="BZ355" s="88"/>
      <c r="CA355" s="88"/>
      <c r="CB355" s="88"/>
      <c r="CC355" s="88"/>
      <c r="CD355" s="88"/>
      <c r="CE355" s="88"/>
      <c r="CF355" s="88"/>
      <c r="CG355" s="88"/>
      <c r="CH355" s="88"/>
      <c r="CI355" s="88"/>
      <c r="CJ355" s="88"/>
      <c r="CK355" s="88"/>
      <c r="CL355" s="88"/>
      <c r="CM355" s="88"/>
      <c r="CN355" s="88"/>
      <c r="CO355" s="88"/>
      <c r="CP355" s="88"/>
      <c r="CQ355" s="88"/>
      <c r="CR355" s="88"/>
      <c r="CS355" s="88"/>
      <c r="CT355" s="88"/>
      <c r="CU355" s="88"/>
      <c r="CV355" s="88"/>
      <c r="CW355" s="88"/>
      <c r="CX355" s="88"/>
      <c r="CY355" s="88"/>
      <c r="CZ355" s="88"/>
      <c r="DA355" s="88"/>
      <c r="DB355" s="88"/>
      <c r="DC355" s="88"/>
      <c r="DD355" s="88"/>
      <c r="DE355" s="88"/>
      <c r="DF355" s="88"/>
      <c r="DG355" s="88"/>
      <c r="DH355" s="88"/>
      <c r="DI355" s="88"/>
      <c r="DJ355" s="88"/>
      <c r="DK355" s="88"/>
      <c r="DL355" s="88"/>
      <c r="DM355" s="88"/>
      <c r="DN355" s="88"/>
      <c r="DO355" s="88"/>
      <c r="DP355" s="88"/>
      <c r="DQ355" s="88"/>
      <c r="DR355" s="88"/>
      <c r="DS355" s="88"/>
      <c r="DT355" s="88"/>
      <c r="DU355" s="88"/>
      <c r="DV355" s="88"/>
      <c r="DW355" s="88"/>
      <c r="DX355" s="88"/>
      <c r="DY355" s="88"/>
      <c r="DZ355" s="88"/>
      <c r="EA355" s="88"/>
      <c r="EB355" s="88"/>
      <c r="EC355" s="88"/>
      <c r="ED355" s="88"/>
    </row>
    <row r="356" spans="27:134">
      <c r="AA356" s="88"/>
      <c r="AB356" s="88"/>
      <c r="AC356" s="88"/>
      <c r="AD356" s="88"/>
      <c r="AE356" s="88"/>
      <c r="AF356" s="88"/>
      <c r="AG356" s="88"/>
      <c r="AH356" s="88"/>
      <c r="AI356" s="88"/>
      <c r="AJ356" s="88"/>
      <c r="AK356" s="88"/>
      <c r="AL356" s="88"/>
      <c r="AM356" s="88"/>
      <c r="AN356" s="88"/>
      <c r="AO356" s="88"/>
      <c r="AP356" s="88"/>
      <c r="AQ356" s="88"/>
      <c r="AR356" s="88"/>
      <c r="AS356" s="88"/>
      <c r="AT356" s="88"/>
      <c r="AU356" s="88"/>
      <c r="AV356" s="88"/>
      <c r="AW356" s="88"/>
      <c r="AX356" s="88"/>
      <c r="AY356" s="88"/>
      <c r="AZ356" s="88"/>
      <c r="BA356" s="88"/>
      <c r="BB356" s="88"/>
      <c r="BC356" s="88"/>
      <c r="BD356" s="88"/>
      <c r="BE356" s="88"/>
      <c r="BF356" s="88"/>
      <c r="BG356" s="88"/>
      <c r="BH356" s="88"/>
      <c r="BI356" s="88"/>
      <c r="BJ356" s="88"/>
      <c r="BK356" s="88"/>
      <c r="BL356" s="88"/>
      <c r="BM356" s="88"/>
      <c r="BN356" s="88"/>
      <c r="BO356" s="88"/>
      <c r="BP356" s="88"/>
      <c r="BQ356" s="88"/>
      <c r="BR356" s="88"/>
      <c r="BS356" s="88"/>
      <c r="BT356" s="88"/>
      <c r="BU356" s="88"/>
      <c r="BV356" s="88"/>
      <c r="BW356" s="88"/>
      <c r="BX356" s="88"/>
      <c r="BY356" s="88"/>
      <c r="BZ356" s="88"/>
      <c r="CA356" s="88"/>
      <c r="CB356" s="88"/>
      <c r="CC356" s="88"/>
      <c r="CD356" s="88"/>
      <c r="CE356" s="88"/>
      <c r="CF356" s="88"/>
      <c r="CG356" s="88"/>
      <c r="CH356" s="88"/>
      <c r="CI356" s="88"/>
      <c r="CJ356" s="88"/>
      <c r="CK356" s="88"/>
      <c r="CL356" s="88"/>
      <c r="CM356" s="88"/>
      <c r="CN356" s="88"/>
      <c r="CO356" s="88"/>
      <c r="CP356" s="88"/>
      <c r="CQ356" s="88"/>
      <c r="CR356" s="88"/>
      <c r="CS356" s="88"/>
      <c r="CT356" s="88"/>
      <c r="CU356" s="88"/>
      <c r="CV356" s="88"/>
      <c r="CW356" s="88"/>
      <c r="CX356" s="88"/>
      <c r="CY356" s="88"/>
      <c r="CZ356" s="88"/>
      <c r="DA356" s="88"/>
      <c r="DB356" s="88"/>
      <c r="DC356" s="88"/>
      <c r="DD356" s="88"/>
      <c r="DE356" s="88"/>
      <c r="DF356" s="88"/>
      <c r="DG356" s="88"/>
      <c r="DH356" s="88"/>
      <c r="DI356" s="88"/>
      <c r="DJ356" s="88"/>
      <c r="DK356" s="88"/>
      <c r="DL356" s="88"/>
      <c r="DM356" s="88"/>
      <c r="DN356" s="88"/>
      <c r="DO356" s="88"/>
      <c r="DP356" s="88"/>
      <c r="DQ356" s="88"/>
      <c r="DR356" s="88"/>
      <c r="DS356" s="88"/>
      <c r="DT356" s="88"/>
      <c r="DU356" s="88"/>
      <c r="DV356" s="88"/>
      <c r="DW356" s="88"/>
      <c r="DX356" s="88"/>
      <c r="DY356" s="88"/>
      <c r="DZ356" s="88"/>
      <c r="EA356" s="88"/>
      <c r="EB356" s="88"/>
      <c r="EC356" s="88"/>
      <c r="ED356" s="88"/>
    </row>
    <row r="357" spans="27:134">
      <c r="AA357" s="88"/>
      <c r="AB357" s="88"/>
      <c r="AC357" s="88"/>
      <c r="AD357" s="88"/>
      <c r="AE357" s="88"/>
      <c r="AF357" s="88"/>
      <c r="AG357" s="88"/>
      <c r="AH357" s="88"/>
      <c r="AI357" s="88"/>
      <c r="AJ357" s="88"/>
      <c r="AK357" s="88"/>
      <c r="AL357" s="88"/>
      <c r="AM357" s="88"/>
      <c r="AN357" s="88"/>
      <c r="AO357" s="88"/>
      <c r="AP357" s="88"/>
      <c r="AQ357" s="88"/>
      <c r="AR357" s="88"/>
      <c r="AS357" s="88"/>
      <c r="AT357" s="88"/>
      <c r="AU357" s="88"/>
      <c r="AV357" s="88"/>
      <c r="AW357" s="88"/>
      <c r="AX357" s="88"/>
      <c r="AY357" s="88"/>
      <c r="AZ357" s="88"/>
      <c r="BA357" s="88"/>
      <c r="BB357" s="88"/>
      <c r="BC357" s="88"/>
      <c r="BD357" s="88"/>
      <c r="BE357" s="88"/>
      <c r="BF357" s="88"/>
      <c r="BG357" s="88"/>
      <c r="BH357" s="88"/>
      <c r="BI357" s="88"/>
      <c r="BJ357" s="88"/>
      <c r="BK357" s="88"/>
      <c r="BL357" s="88"/>
      <c r="BM357" s="88"/>
      <c r="BN357" s="88"/>
      <c r="BO357" s="88"/>
      <c r="BP357" s="88"/>
      <c r="BQ357" s="88"/>
      <c r="BR357" s="88"/>
      <c r="BS357" s="88"/>
      <c r="BT357" s="88"/>
      <c r="BU357" s="88"/>
      <c r="BV357" s="88"/>
      <c r="BW357" s="88"/>
      <c r="BX357" s="88"/>
      <c r="BY357" s="88"/>
      <c r="BZ357" s="88"/>
      <c r="CA357" s="88"/>
      <c r="CB357" s="88"/>
      <c r="CC357" s="88"/>
      <c r="CD357" s="88"/>
      <c r="CE357" s="88"/>
      <c r="CF357" s="88"/>
      <c r="CG357" s="88"/>
      <c r="CH357" s="88"/>
      <c r="CI357" s="88"/>
      <c r="CJ357" s="88"/>
      <c r="CK357" s="88"/>
      <c r="CL357" s="88"/>
      <c r="CM357" s="88"/>
      <c r="CN357" s="88"/>
      <c r="CO357" s="88"/>
      <c r="CP357" s="88"/>
      <c r="CQ357" s="88"/>
      <c r="CR357" s="88"/>
      <c r="CS357" s="88"/>
      <c r="CT357" s="88"/>
      <c r="CU357" s="88"/>
      <c r="CV357" s="88"/>
      <c r="CW357" s="88"/>
      <c r="CX357" s="88"/>
      <c r="CY357" s="88"/>
      <c r="CZ357" s="88"/>
      <c r="DA357" s="88"/>
      <c r="DB357" s="88"/>
      <c r="DC357" s="88"/>
      <c r="DD357" s="88"/>
      <c r="DE357" s="88"/>
      <c r="DF357" s="88"/>
      <c r="DG357" s="88"/>
      <c r="DH357" s="88"/>
      <c r="DI357" s="88"/>
      <c r="DJ357" s="88"/>
      <c r="DK357" s="88"/>
      <c r="DL357" s="88"/>
      <c r="DM357" s="88"/>
      <c r="DN357" s="88"/>
      <c r="DO357" s="88"/>
      <c r="DP357" s="88"/>
      <c r="DQ357" s="88"/>
      <c r="DR357" s="88"/>
      <c r="DS357" s="88"/>
      <c r="DT357" s="88"/>
      <c r="DU357" s="88"/>
      <c r="DV357" s="88"/>
      <c r="DW357" s="88"/>
      <c r="DX357" s="88"/>
      <c r="DY357" s="88"/>
      <c r="DZ357" s="88"/>
      <c r="EA357" s="88"/>
      <c r="EB357" s="88"/>
      <c r="EC357" s="88"/>
      <c r="ED357" s="88"/>
    </row>
    <row r="358" spans="27:134">
      <c r="AA358" s="88"/>
      <c r="AB358" s="88"/>
      <c r="AC358" s="88"/>
      <c r="AD358" s="88"/>
      <c r="AE358" s="88"/>
      <c r="AF358" s="88"/>
      <c r="AG358" s="88"/>
      <c r="AH358" s="88"/>
      <c r="AI358" s="88"/>
      <c r="AJ358" s="88"/>
      <c r="AK358" s="88"/>
      <c r="AL358" s="88"/>
      <c r="AM358" s="88"/>
      <c r="AN358" s="88"/>
      <c r="AO358" s="88"/>
      <c r="AP358" s="88"/>
      <c r="AQ358" s="88"/>
      <c r="AR358" s="88"/>
      <c r="AS358" s="88"/>
      <c r="AT358" s="88"/>
      <c r="AU358" s="88"/>
      <c r="AV358" s="88"/>
      <c r="AW358" s="88"/>
      <c r="AX358" s="88"/>
      <c r="AY358" s="88"/>
      <c r="AZ358" s="88"/>
      <c r="BA358" s="88"/>
      <c r="BB358" s="88"/>
      <c r="BC358" s="88"/>
      <c r="BD358" s="88"/>
      <c r="BE358" s="88"/>
      <c r="BF358" s="88"/>
      <c r="BG358" s="88"/>
      <c r="BH358" s="88"/>
      <c r="BI358" s="88"/>
      <c r="BJ358" s="88"/>
      <c r="BK358" s="88"/>
      <c r="BL358" s="88"/>
      <c r="BM358" s="88"/>
      <c r="BN358" s="88"/>
      <c r="BO358" s="88"/>
      <c r="BP358" s="88"/>
      <c r="BQ358" s="88"/>
      <c r="BR358" s="88"/>
      <c r="BS358" s="88"/>
      <c r="BT358" s="88"/>
      <c r="BU358" s="88"/>
      <c r="BV358" s="88"/>
      <c r="BW358" s="88"/>
      <c r="BX358" s="88"/>
      <c r="BY358" s="88"/>
      <c r="BZ358" s="88"/>
      <c r="CA358" s="88"/>
      <c r="CB358" s="88"/>
      <c r="CC358" s="88"/>
      <c r="CD358" s="88"/>
      <c r="CE358" s="88"/>
      <c r="CF358" s="88"/>
      <c r="CG358" s="88"/>
      <c r="CH358" s="88"/>
      <c r="CI358" s="88"/>
      <c r="CJ358" s="88"/>
      <c r="CK358" s="88"/>
      <c r="CL358" s="88"/>
      <c r="CM358" s="88"/>
      <c r="CN358" s="88"/>
      <c r="CO358" s="88"/>
      <c r="CP358" s="88"/>
      <c r="CQ358" s="88"/>
      <c r="CR358" s="88"/>
      <c r="CS358" s="88"/>
      <c r="CT358" s="88"/>
      <c r="CU358" s="88"/>
      <c r="CV358" s="88"/>
      <c r="CW358" s="88"/>
      <c r="CX358" s="88"/>
      <c r="CY358" s="88"/>
      <c r="CZ358" s="88"/>
      <c r="DA358" s="88"/>
      <c r="DB358" s="88"/>
      <c r="DC358" s="88"/>
      <c r="DD358" s="88"/>
      <c r="DE358" s="88"/>
      <c r="DF358" s="88"/>
      <c r="DG358" s="88"/>
      <c r="DH358" s="88"/>
      <c r="DI358" s="88"/>
      <c r="DJ358" s="88"/>
      <c r="DK358" s="88"/>
      <c r="DL358" s="88"/>
      <c r="DM358" s="88"/>
      <c r="DN358" s="88"/>
      <c r="DO358" s="88"/>
      <c r="DP358" s="88"/>
      <c r="DQ358" s="88"/>
      <c r="DR358" s="88"/>
      <c r="DS358" s="88"/>
      <c r="DT358" s="88"/>
      <c r="DU358" s="88"/>
      <c r="DV358" s="88"/>
      <c r="DW358" s="88"/>
      <c r="DX358" s="88"/>
      <c r="DY358" s="88"/>
      <c r="DZ358" s="88"/>
      <c r="EA358" s="88"/>
      <c r="EB358" s="88"/>
      <c r="EC358" s="88"/>
      <c r="ED358" s="88"/>
    </row>
    <row r="359" spans="27:134">
      <c r="AA359" s="88"/>
      <c r="AB359" s="88"/>
      <c r="AC359" s="88"/>
      <c r="AD359" s="88"/>
      <c r="AE359" s="88"/>
      <c r="AF359" s="88"/>
      <c r="AG359" s="88"/>
      <c r="AH359" s="88"/>
      <c r="AI359" s="88"/>
      <c r="AJ359" s="88"/>
      <c r="AK359" s="88"/>
      <c r="AL359" s="88"/>
      <c r="AM359" s="88"/>
      <c r="AN359" s="88"/>
      <c r="AO359" s="88"/>
      <c r="AP359" s="88"/>
      <c r="AQ359" s="88"/>
      <c r="AR359" s="88"/>
      <c r="AS359" s="88"/>
      <c r="AT359" s="88"/>
      <c r="AU359" s="88"/>
      <c r="AV359" s="88"/>
      <c r="AW359" s="88"/>
      <c r="AX359" s="88"/>
      <c r="AY359" s="88"/>
      <c r="AZ359" s="88"/>
      <c r="BA359" s="88"/>
      <c r="BB359" s="88"/>
      <c r="BC359" s="88"/>
      <c r="BD359" s="88"/>
      <c r="BE359" s="88"/>
      <c r="BF359" s="88"/>
      <c r="BG359" s="88"/>
      <c r="BH359" s="88"/>
      <c r="BI359" s="88"/>
      <c r="BJ359" s="88"/>
      <c r="BK359" s="88"/>
      <c r="BL359" s="88"/>
      <c r="BM359" s="88"/>
      <c r="BN359" s="88"/>
      <c r="BO359" s="88"/>
      <c r="BP359" s="88"/>
      <c r="BQ359" s="88"/>
      <c r="BR359" s="88"/>
      <c r="BS359" s="88"/>
      <c r="BT359" s="88"/>
      <c r="BU359" s="88"/>
      <c r="BV359" s="88"/>
      <c r="BW359" s="88"/>
      <c r="BX359" s="88"/>
      <c r="BY359" s="88"/>
      <c r="BZ359" s="88"/>
      <c r="CA359" s="88"/>
      <c r="CB359" s="88"/>
      <c r="CC359" s="88"/>
      <c r="CD359" s="88"/>
      <c r="CE359" s="88"/>
      <c r="CF359" s="88"/>
      <c r="CG359" s="88"/>
      <c r="CH359" s="88"/>
      <c r="CI359" s="88"/>
      <c r="CJ359" s="88"/>
      <c r="CK359" s="88"/>
      <c r="CL359" s="88"/>
      <c r="CM359" s="88"/>
      <c r="CN359" s="88"/>
      <c r="CO359" s="88"/>
      <c r="CP359" s="88"/>
      <c r="CQ359" s="88"/>
      <c r="CR359" s="88"/>
      <c r="CS359" s="88"/>
      <c r="CT359" s="88"/>
      <c r="CU359" s="88"/>
      <c r="CV359" s="88"/>
      <c r="CW359" s="88"/>
      <c r="CX359" s="88"/>
      <c r="CY359" s="88"/>
      <c r="CZ359" s="88"/>
      <c r="DA359" s="88"/>
      <c r="DB359" s="88"/>
      <c r="DC359" s="88"/>
      <c r="DD359" s="88"/>
      <c r="DE359" s="88"/>
      <c r="DF359" s="88"/>
      <c r="DG359" s="88"/>
      <c r="DH359" s="88"/>
      <c r="DI359" s="88"/>
      <c r="DJ359" s="88"/>
      <c r="DK359" s="88"/>
      <c r="DL359" s="88"/>
      <c r="DM359" s="88"/>
      <c r="DN359" s="88"/>
      <c r="DO359" s="88"/>
      <c r="DP359" s="88"/>
      <c r="DQ359" s="88"/>
      <c r="DR359" s="88"/>
      <c r="DS359" s="88"/>
      <c r="DT359" s="88"/>
      <c r="DU359" s="88"/>
      <c r="DV359" s="88"/>
      <c r="DW359" s="88"/>
      <c r="DX359" s="88"/>
      <c r="DY359" s="88"/>
      <c r="DZ359" s="88"/>
      <c r="EA359" s="88"/>
      <c r="EB359" s="88"/>
      <c r="EC359" s="88"/>
      <c r="ED359" s="88"/>
    </row>
    <row r="360" spans="27:134">
      <c r="AA360" s="88"/>
      <c r="AB360" s="88"/>
      <c r="AC360" s="88"/>
      <c r="AD360" s="88"/>
      <c r="AE360" s="88"/>
      <c r="AF360" s="88"/>
      <c r="AG360" s="88"/>
      <c r="AH360" s="88"/>
      <c r="AI360" s="88"/>
      <c r="AJ360" s="88"/>
      <c r="AK360" s="88"/>
      <c r="AL360" s="88"/>
      <c r="AM360" s="88"/>
      <c r="AN360" s="88"/>
      <c r="AO360" s="88"/>
      <c r="AP360" s="88"/>
      <c r="AQ360" s="88"/>
      <c r="AR360" s="88"/>
      <c r="AS360" s="88"/>
      <c r="AT360" s="88"/>
      <c r="AU360" s="88"/>
      <c r="AV360" s="88"/>
      <c r="AW360" s="88"/>
      <c r="AX360" s="88"/>
      <c r="AY360" s="88"/>
      <c r="AZ360" s="88"/>
      <c r="BA360" s="88"/>
      <c r="BB360" s="88"/>
      <c r="BC360" s="88"/>
      <c r="BD360" s="88"/>
      <c r="BE360" s="88"/>
      <c r="BF360" s="88"/>
      <c r="BG360" s="88"/>
      <c r="BH360" s="88"/>
      <c r="BI360" s="88"/>
      <c r="BJ360" s="88"/>
      <c r="BK360" s="88"/>
      <c r="BL360" s="88"/>
      <c r="BM360" s="88"/>
      <c r="BN360" s="88"/>
      <c r="BO360" s="88"/>
      <c r="BP360" s="88"/>
      <c r="BQ360" s="88"/>
      <c r="BR360" s="88"/>
      <c r="BS360" s="88"/>
      <c r="BT360" s="88"/>
      <c r="BU360" s="88"/>
      <c r="BV360" s="88"/>
      <c r="BW360" s="88"/>
      <c r="BX360" s="88"/>
      <c r="BY360" s="88"/>
      <c r="BZ360" s="88"/>
      <c r="CA360" s="88"/>
      <c r="CB360" s="88"/>
      <c r="CC360" s="88"/>
      <c r="CD360" s="88"/>
      <c r="CE360" s="88"/>
      <c r="CF360" s="88"/>
      <c r="CG360" s="88"/>
      <c r="CH360" s="88"/>
      <c r="CI360" s="88"/>
      <c r="CJ360" s="88"/>
      <c r="CK360" s="88"/>
      <c r="CL360" s="88"/>
      <c r="CM360" s="88"/>
      <c r="CN360" s="88"/>
      <c r="CO360" s="88"/>
      <c r="CP360" s="88"/>
      <c r="CQ360" s="88"/>
      <c r="CR360" s="88"/>
      <c r="CS360" s="88"/>
      <c r="CT360" s="88"/>
      <c r="CU360" s="88"/>
      <c r="CV360" s="88"/>
      <c r="CW360" s="88"/>
      <c r="CX360" s="88"/>
      <c r="CY360" s="88"/>
      <c r="CZ360" s="88"/>
      <c r="DA360" s="88"/>
      <c r="DB360" s="88"/>
      <c r="DC360" s="88"/>
      <c r="DD360" s="88"/>
      <c r="DE360" s="88"/>
      <c r="DF360" s="88"/>
      <c r="DG360" s="88"/>
      <c r="DH360" s="88"/>
      <c r="DI360" s="88"/>
      <c r="DJ360" s="88"/>
      <c r="DK360" s="88"/>
      <c r="DL360" s="88"/>
      <c r="DM360" s="88"/>
      <c r="DN360" s="88"/>
      <c r="DO360" s="88"/>
      <c r="DP360" s="88"/>
      <c r="DQ360" s="88"/>
      <c r="DR360" s="88"/>
      <c r="DS360" s="88"/>
      <c r="DT360" s="88"/>
      <c r="DU360" s="88"/>
      <c r="DV360" s="88"/>
      <c r="DW360" s="88"/>
      <c r="DX360" s="88"/>
      <c r="DY360" s="88"/>
      <c r="DZ360" s="88"/>
      <c r="EA360" s="88"/>
      <c r="EB360" s="88"/>
      <c r="EC360" s="88"/>
      <c r="ED360" s="88"/>
    </row>
    <row r="361" spans="27:134">
      <c r="AA361" s="88"/>
      <c r="AB361" s="88"/>
      <c r="AC361" s="88"/>
      <c r="AD361" s="88"/>
      <c r="AE361" s="88"/>
      <c r="AF361" s="88"/>
      <c r="AG361" s="88"/>
      <c r="AH361" s="88"/>
      <c r="AI361" s="88"/>
      <c r="AJ361" s="88"/>
      <c r="AK361" s="88"/>
      <c r="AL361" s="88"/>
      <c r="AM361" s="88"/>
      <c r="AN361" s="88"/>
      <c r="AO361" s="88"/>
      <c r="AP361" s="88"/>
      <c r="AQ361" s="88"/>
      <c r="AR361" s="88"/>
      <c r="AS361" s="88"/>
      <c r="AT361" s="88"/>
      <c r="AU361" s="88"/>
      <c r="AV361" s="88"/>
      <c r="AW361" s="88"/>
      <c r="AX361" s="88"/>
      <c r="AY361" s="88"/>
      <c r="AZ361" s="88"/>
      <c r="BA361" s="88"/>
      <c r="BB361" s="88"/>
      <c r="BC361" s="88"/>
      <c r="BD361" s="88"/>
      <c r="BE361" s="88"/>
      <c r="BF361" s="88"/>
      <c r="BG361" s="88"/>
      <c r="BH361" s="88"/>
      <c r="BI361" s="88"/>
      <c r="BJ361" s="88"/>
      <c r="BK361" s="88"/>
      <c r="BL361" s="88"/>
      <c r="BM361" s="88"/>
      <c r="BN361" s="88"/>
      <c r="BO361" s="88"/>
      <c r="BP361" s="88"/>
      <c r="BQ361" s="88"/>
      <c r="BR361" s="88"/>
      <c r="BS361" s="88"/>
      <c r="BT361" s="88"/>
      <c r="BU361" s="88"/>
      <c r="BV361" s="88"/>
      <c r="BW361" s="88"/>
      <c r="BX361" s="88"/>
      <c r="BY361" s="88"/>
      <c r="BZ361" s="88"/>
      <c r="CA361" s="88"/>
      <c r="CB361" s="88"/>
      <c r="CC361" s="88"/>
      <c r="CD361" s="88"/>
      <c r="CE361" s="88"/>
      <c r="CF361" s="88"/>
      <c r="CG361" s="88"/>
      <c r="CH361" s="88"/>
      <c r="CI361" s="88"/>
      <c r="CJ361" s="88"/>
      <c r="CK361" s="88"/>
      <c r="CL361" s="88"/>
      <c r="CM361" s="88"/>
      <c r="CN361" s="88"/>
      <c r="CO361" s="88"/>
      <c r="CP361" s="88"/>
      <c r="CQ361" s="88"/>
      <c r="CR361" s="88"/>
      <c r="CS361" s="88"/>
      <c r="CT361" s="88"/>
      <c r="CU361" s="88"/>
      <c r="CV361" s="88"/>
      <c r="CW361" s="88"/>
      <c r="CX361" s="88"/>
      <c r="CY361" s="88"/>
      <c r="CZ361" s="88"/>
      <c r="DA361" s="88"/>
      <c r="DB361" s="88"/>
      <c r="DC361" s="88"/>
      <c r="DD361" s="88"/>
      <c r="DE361" s="88"/>
      <c r="DF361" s="88"/>
      <c r="DG361" s="88"/>
      <c r="DH361" s="88"/>
      <c r="DI361" s="88"/>
      <c r="DJ361" s="88"/>
      <c r="DK361" s="88"/>
      <c r="DL361" s="88"/>
      <c r="DM361" s="88"/>
      <c r="DN361" s="88"/>
      <c r="DO361" s="88"/>
      <c r="DP361" s="88"/>
      <c r="DQ361" s="88"/>
      <c r="DR361" s="88"/>
      <c r="DS361" s="88"/>
      <c r="DT361" s="88"/>
      <c r="DU361" s="88"/>
      <c r="DV361" s="88"/>
      <c r="DW361" s="88"/>
      <c r="DX361" s="88"/>
      <c r="DY361" s="88"/>
      <c r="DZ361" s="88"/>
      <c r="EA361" s="88"/>
      <c r="EB361" s="88"/>
      <c r="EC361" s="88"/>
      <c r="ED361" s="88"/>
    </row>
    <row r="362" spans="27:134">
      <c r="AA362" s="88"/>
      <c r="AB362" s="88"/>
      <c r="AC362" s="88"/>
      <c r="AD362" s="88"/>
      <c r="AE362" s="88"/>
      <c r="AF362" s="88"/>
      <c r="AG362" s="88"/>
      <c r="AH362" s="88"/>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88"/>
      <c r="BK362" s="88"/>
      <c r="BL362" s="88"/>
      <c r="BM362" s="88"/>
      <c r="BN362" s="88"/>
      <c r="BO362" s="88"/>
      <c r="BP362" s="88"/>
      <c r="BQ362" s="88"/>
      <c r="BR362" s="88"/>
      <c r="BS362" s="88"/>
      <c r="BT362" s="88"/>
      <c r="BU362" s="88"/>
      <c r="BV362" s="88"/>
      <c r="BW362" s="88"/>
      <c r="BX362" s="88"/>
      <c r="BY362" s="88"/>
      <c r="BZ362" s="88"/>
      <c r="CA362" s="88"/>
      <c r="CB362" s="88"/>
      <c r="CC362" s="88"/>
      <c r="CD362" s="88"/>
      <c r="CE362" s="88"/>
      <c r="CF362" s="88"/>
      <c r="CG362" s="88"/>
      <c r="CH362" s="88"/>
      <c r="CI362" s="88"/>
      <c r="CJ362" s="88"/>
      <c r="CK362" s="88"/>
      <c r="CL362" s="88"/>
      <c r="CM362" s="88"/>
      <c r="CN362" s="88"/>
      <c r="CO362" s="88"/>
      <c r="CP362" s="88"/>
      <c r="CQ362" s="88"/>
      <c r="CR362" s="88"/>
      <c r="CS362" s="88"/>
      <c r="CT362" s="88"/>
      <c r="CU362" s="88"/>
      <c r="CV362" s="88"/>
      <c r="CW362" s="88"/>
      <c r="CX362" s="88"/>
      <c r="CY362" s="88"/>
      <c r="CZ362" s="88"/>
      <c r="DA362" s="88"/>
      <c r="DB362" s="88"/>
      <c r="DC362" s="88"/>
      <c r="DD362" s="88"/>
      <c r="DE362" s="88"/>
      <c r="DF362" s="88"/>
      <c r="DG362" s="88"/>
      <c r="DH362" s="88"/>
      <c r="DI362" s="88"/>
      <c r="DJ362" s="88"/>
      <c r="DK362" s="88"/>
      <c r="DL362" s="88"/>
      <c r="DM362" s="88"/>
      <c r="DN362" s="88"/>
      <c r="DO362" s="88"/>
      <c r="DP362" s="88"/>
      <c r="DQ362" s="88"/>
      <c r="DR362" s="88"/>
      <c r="DS362" s="88"/>
      <c r="DT362" s="88"/>
      <c r="DU362" s="88"/>
      <c r="DV362" s="88"/>
      <c r="DW362" s="88"/>
      <c r="DX362" s="88"/>
      <c r="DY362" s="88"/>
      <c r="DZ362" s="88"/>
      <c r="EA362" s="88"/>
      <c r="EB362" s="88"/>
      <c r="EC362" s="88"/>
      <c r="ED362" s="88"/>
    </row>
    <row r="363" spans="27:134">
      <c r="AA363" s="88"/>
      <c r="AB363" s="88"/>
      <c r="AC363" s="88"/>
      <c r="AD363" s="88"/>
      <c r="AE363" s="88"/>
      <c r="AF363" s="88"/>
      <c r="AG363" s="88"/>
      <c r="AH363" s="88"/>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88"/>
      <c r="BK363" s="88"/>
      <c r="BL363" s="88"/>
      <c r="BM363" s="88"/>
      <c r="BN363" s="88"/>
      <c r="BO363" s="88"/>
      <c r="BP363" s="88"/>
      <c r="BQ363" s="88"/>
      <c r="BR363" s="88"/>
      <c r="BS363" s="88"/>
      <c r="BT363" s="88"/>
      <c r="BU363" s="88"/>
      <c r="BV363" s="88"/>
      <c r="BW363" s="88"/>
      <c r="BX363" s="88"/>
      <c r="BY363" s="88"/>
      <c r="BZ363" s="88"/>
      <c r="CA363" s="88"/>
      <c r="CB363" s="88"/>
      <c r="CC363" s="88"/>
      <c r="CD363" s="88"/>
      <c r="CE363" s="88"/>
      <c r="CF363" s="88"/>
      <c r="CG363" s="88"/>
      <c r="CH363" s="88"/>
      <c r="CI363" s="88"/>
      <c r="CJ363" s="88"/>
      <c r="CK363" s="88"/>
      <c r="CL363" s="88"/>
      <c r="CM363" s="88"/>
      <c r="CN363" s="88"/>
      <c r="CO363" s="88"/>
      <c r="CP363" s="88"/>
      <c r="CQ363" s="88"/>
      <c r="CR363" s="88"/>
      <c r="CS363" s="88"/>
      <c r="CT363" s="88"/>
      <c r="CU363" s="88"/>
      <c r="CV363" s="88"/>
      <c r="CW363" s="88"/>
      <c r="CX363" s="88"/>
      <c r="CY363" s="88"/>
      <c r="CZ363" s="88"/>
      <c r="DA363" s="88"/>
      <c r="DB363" s="88"/>
      <c r="DC363" s="88"/>
      <c r="DD363" s="88"/>
      <c r="DE363" s="88"/>
      <c r="DF363" s="88"/>
      <c r="DG363" s="88"/>
      <c r="DH363" s="88"/>
      <c r="DI363" s="88"/>
      <c r="DJ363" s="88"/>
      <c r="DK363" s="88"/>
      <c r="DL363" s="88"/>
      <c r="DM363" s="88"/>
      <c r="DN363" s="88"/>
      <c r="DO363" s="88"/>
      <c r="DP363" s="88"/>
      <c r="DQ363" s="88"/>
      <c r="DR363" s="88"/>
      <c r="DS363" s="88"/>
      <c r="DT363" s="88"/>
      <c r="DU363" s="88"/>
      <c r="DV363" s="88"/>
      <c r="DW363" s="88"/>
      <c r="DX363" s="88"/>
      <c r="DY363" s="88"/>
      <c r="DZ363" s="88"/>
      <c r="EA363" s="88"/>
      <c r="EB363" s="88"/>
      <c r="EC363" s="88"/>
      <c r="ED363" s="88"/>
    </row>
    <row r="364" spans="27:134">
      <c r="AA364" s="88"/>
      <c r="AB364" s="88"/>
      <c r="AC364" s="88"/>
      <c r="AD364" s="88"/>
      <c r="AE364" s="88"/>
      <c r="AF364" s="88"/>
      <c r="AG364" s="88"/>
      <c r="AH364" s="88"/>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88"/>
      <c r="BK364" s="88"/>
      <c r="BL364" s="88"/>
      <c r="BM364" s="88"/>
      <c r="BN364" s="88"/>
      <c r="BO364" s="88"/>
      <c r="BP364" s="88"/>
      <c r="BQ364" s="88"/>
      <c r="BR364" s="88"/>
      <c r="BS364" s="88"/>
      <c r="BT364" s="88"/>
      <c r="BU364" s="88"/>
      <c r="BV364" s="88"/>
      <c r="BW364" s="88"/>
      <c r="BX364" s="88"/>
      <c r="BY364" s="88"/>
      <c r="BZ364" s="88"/>
      <c r="CA364" s="88"/>
      <c r="CB364" s="88"/>
      <c r="CC364" s="88"/>
      <c r="CD364" s="88"/>
      <c r="CE364" s="88"/>
      <c r="CF364" s="88"/>
      <c r="CG364" s="88"/>
      <c r="CH364" s="88"/>
      <c r="CI364" s="88"/>
      <c r="CJ364" s="88"/>
      <c r="CK364" s="88"/>
      <c r="CL364" s="88"/>
      <c r="CM364" s="88"/>
      <c r="CN364" s="88"/>
      <c r="CO364" s="88"/>
      <c r="CP364" s="88"/>
      <c r="CQ364" s="88"/>
      <c r="CR364" s="88"/>
      <c r="CS364" s="88"/>
      <c r="CT364" s="88"/>
      <c r="CU364" s="88"/>
      <c r="CV364" s="88"/>
      <c r="CW364" s="88"/>
      <c r="CX364" s="88"/>
      <c r="CY364" s="88"/>
      <c r="CZ364" s="88"/>
      <c r="DA364" s="88"/>
      <c r="DB364" s="88"/>
      <c r="DC364" s="88"/>
      <c r="DD364" s="88"/>
      <c r="DE364" s="88"/>
      <c r="DF364" s="88"/>
      <c r="DG364" s="88"/>
      <c r="DH364" s="88"/>
      <c r="DI364" s="88"/>
      <c r="DJ364" s="88"/>
      <c r="DK364" s="88"/>
      <c r="DL364" s="88"/>
      <c r="DM364" s="88"/>
      <c r="DN364" s="88"/>
      <c r="DO364" s="88"/>
      <c r="DP364" s="88"/>
      <c r="DQ364" s="88"/>
      <c r="DR364" s="88"/>
      <c r="DS364" s="88"/>
      <c r="DT364" s="88"/>
      <c r="DU364" s="88"/>
      <c r="DV364" s="88"/>
      <c r="DW364" s="88"/>
      <c r="DX364" s="88"/>
      <c r="DY364" s="88"/>
      <c r="DZ364" s="88"/>
      <c r="EA364" s="88"/>
      <c r="EB364" s="88"/>
      <c r="EC364" s="88"/>
      <c r="ED364" s="88"/>
    </row>
    <row r="365" spans="27:134">
      <c r="AA365" s="88"/>
      <c r="AB365" s="88"/>
      <c r="AC365" s="88"/>
      <c r="AD365" s="88"/>
      <c r="AE365" s="88"/>
      <c r="AF365" s="88"/>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88"/>
      <c r="BK365" s="88"/>
      <c r="BL365" s="88"/>
      <c r="BM365" s="88"/>
      <c r="BN365" s="88"/>
      <c r="BO365" s="88"/>
      <c r="BP365" s="88"/>
      <c r="BQ365" s="88"/>
      <c r="BR365" s="88"/>
      <c r="BS365" s="88"/>
      <c r="BT365" s="88"/>
      <c r="BU365" s="88"/>
      <c r="BV365" s="88"/>
      <c r="BW365" s="88"/>
      <c r="BX365" s="88"/>
      <c r="BY365" s="88"/>
      <c r="BZ365" s="88"/>
      <c r="CA365" s="88"/>
      <c r="CB365" s="88"/>
      <c r="CC365" s="88"/>
      <c r="CD365" s="88"/>
      <c r="CE365" s="88"/>
      <c r="CF365" s="88"/>
      <c r="CG365" s="88"/>
      <c r="CH365" s="88"/>
      <c r="CI365" s="88"/>
      <c r="CJ365" s="88"/>
      <c r="CK365" s="88"/>
      <c r="CL365" s="88"/>
      <c r="CM365" s="88"/>
      <c r="CN365" s="88"/>
      <c r="CO365" s="88"/>
      <c r="CP365" s="88"/>
      <c r="CQ365" s="88"/>
      <c r="CR365" s="88"/>
      <c r="CS365" s="88"/>
      <c r="CT365" s="88"/>
      <c r="CU365" s="88"/>
      <c r="CV365" s="88"/>
      <c r="CW365" s="88"/>
      <c r="CX365" s="88"/>
      <c r="CY365" s="88"/>
      <c r="CZ365" s="88"/>
      <c r="DA365" s="88"/>
      <c r="DB365" s="88"/>
      <c r="DC365" s="88"/>
      <c r="DD365" s="88"/>
      <c r="DE365" s="88"/>
      <c r="DF365" s="88"/>
      <c r="DG365" s="88"/>
      <c r="DH365" s="88"/>
      <c r="DI365" s="88"/>
      <c r="DJ365" s="88"/>
      <c r="DK365" s="88"/>
      <c r="DL365" s="88"/>
      <c r="DM365" s="88"/>
      <c r="DN365" s="88"/>
      <c r="DO365" s="88"/>
      <c r="DP365" s="88"/>
      <c r="DQ365" s="88"/>
      <c r="DR365" s="88"/>
      <c r="DS365" s="88"/>
      <c r="DT365" s="88"/>
      <c r="DU365" s="88"/>
      <c r="DV365" s="88"/>
      <c r="DW365" s="88"/>
      <c r="DX365" s="88"/>
      <c r="DY365" s="88"/>
      <c r="DZ365" s="88"/>
      <c r="EA365" s="88"/>
      <c r="EB365" s="88"/>
      <c r="EC365" s="88"/>
      <c r="ED365" s="88"/>
    </row>
    <row r="366" spans="27:134">
      <c r="AA366" s="88"/>
      <c r="AB366" s="88"/>
      <c r="AC366" s="88"/>
      <c r="AD366" s="88"/>
      <c r="AE366" s="88"/>
      <c r="AF366" s="88"/>
      <c r="AG366" s="88"/>
      <c r="AH366" s="88"/>
      <c r="AI366" s="88"/>
      <c r="AJ366" s="88"/>
      <c r="AK366" s="88"/>
      <c r="AL366" s="88"/>
      <c r="AM366" s="88"/>
      <c r="AN366" s="88"/>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88"/>
      <c r="BK366" s="88"/>
      <c r="BL366" s="88"/>
      <c r="BM366" s="88"/>
      <c r="BN366" s="88"/>
      <c r="BO366" s="88"/>
      <c r="BP366" s="88"/>
      <c r="BQ366" s="88"/>
      <c r="BR366" s="88"/>
      <c r="BS366" s="88"/>
      <c r="BT366" s="88"/>
      <c r="BU366" s="88"/>
      <c r="BV366" s="88"/>
      <c r="BW366" s="88"/>
      <c r="BX366" s="88"/>
      <c r="BY366" s="88"/>
      <c r="BZ366" s="88"/>
      <c r="CA366" s="88"/>
      <c r="CB366" s="88"/>
      <c r="CC366" s="88"/>
      <c r="CD366" s="88"/>
      <c r="CE366" s="88"/>
      <c r="CF366" s="88"/>
      <c r="CG366" s="88"/>
      <c r="CH366" s="88"/>
      <c r="CI366" s="88"/>
      <c r="CJ366" s="88"/>
      <c r="CK366" s="88"/>
      <c r="CL366" s="88"/>
      <c r="CM366" s="88"/>
      <c r="CN366" s="88"/>
      <c r="CO366" s="88"/>
      <c r="CP366" s="88"/>
      <c r="CQ366" s="88"/>
      <c r="CR366" s="88"/>
      <c r="CS366" s="88"/>
      <c r="CT366" s="88"/>
      <c r="CU366" s="88"/>
      <c r="CV366" s="88"/>
      <c r="CW366" s="88"/>
      <c r="CX366" s="88"/>
      <c r="CY366" s="88"/>
      <c r="CZ366" s="88"/>
      <c r="DA366" s="88"/>
      <c r="DB366" s="88"/>
      <c r="DC366" s="88"/>
      <c r="DD366" s="88"/>
      <c r="DE366" s="88"/>
      <c r="DF366" s="88"/>
      <c r="DG366" s="88"/>
      <c r="DH366" s="88"/>
      <c r="DI366" s="88"/>
      <c r="DJ366" s="88"/>
      <c r="DK366" s="88"/>
      <c r="DL366" s="88"/>
      <c r="DM366" s="88"/>
      <c r="DN366" s="88"/>
      <c r="DO366" s="88"/>
      <c r="DP366" s="88"/>
      <c r="DQ366" s="88"/>
      <c r="DR366" s="88"/>
      <c r="DS366" s="88"/>
      <c r="DT366" s="88"/>
      <c r="DU366" s="88"/>
      <c r="DV366" s="88"/>
      <c r="DW366" s="88"/>
      <c r="DX366" s="88"/>
      <c r="DY366" s="88"/>
      <c r="DZ366" s="88"/>
      <c r="EA366" s="88"/>
      <c r="EB366" s="88"/>
      <c r="EC366" s="88"/>
      <c r="ED366" s="88"/>
    </row>
    <row r="367" spans="27:134">
      <c r="AA367" s="88"/>
      <c r="AB367" s="88"/>
      <c r="AC367" s="88"/>
      <c r="AD367" s="88"/>
      <c r="AE367" s="88"/>
      <c r="AF367" s="88"/>
      <c r="AG367" s="88"/>
      <c r="AH367" s="88"/>
      <c r="AI367" s="88"/>
      <c r="AJ367" s="88"/>
      <c r="AK367" s="88"/>
      <c r="AL367" s="88"/>
      <c r="AM367" s="88"/>
      <c r="AN367" s="88"/>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88"/>
      <c r="BK367" s="88"/>
      <c r="BL367" s="88"/>
      <c r="BM367" s="88"/>
      <c r="BN367" s="88"/>
      <c r="BO367" s="88"/>
      <c r="BP367" s="88"/>
      <c r="BQ367" s="88"/>
      <c r="BR367" s="88"/>
      <c r="BS367" s="88"/>
      <c r="BT367" s="88"/>
      <c r="BU367" s="88"/>
      <c r="BV367" s="88"/>
      <c r="BW367" s="88"/>
      <c r="BX367" s="88"/>
      <c r="BY367" s="88"/>
      <c r="BZ367" s="88"/>
      <c r="CA367" s="88"/>
      <c r="CB367" s="88"/>
      <c r="CC367" s="88"/>
      <c r="CD367" s="88"/>
      <c r="CE367" s="88"/>
      <c r="CF367" s="88"/>
      <c r="CG367" s="88"/>
      <c r="CH367" s="88"/>
      <c r="CI367" s="88"/>
      <c r="CJ367" s="88"/>
      <c r="CK367" s="88"/>
      <c r="CL367" s="88"/>
      <c r="CM367" s="88"/>
      <c r="CN367" s="88"/>
      <c r="CO367" s="88"/>
      <c r="CP367" s="88"/>
      <c r="CQ367" s="88"/>
      <c r="CR367" s="88"/>
      <c r="CS367" s="88"/>
      <c r="CT367" s="88"/>
      <c r="CU367" s="88"/>
      <c r="CV367" s="88"/>
      <c r="CW367" s="88"/>
      <c r="CX367" s="88"/>
      <c r="CY367" s="88"/>
      <c r="CZ367" s="88"/>
      <c r="DA367" s="88"/>
      <c r="DB367" s="88"/>
      <c r="DC367" s="88"/>
      <c r="DD367" s="88"/>
      <c r="DE367" s="88"/>
      <c r="DF367" s="88"/>
      <c r="DG367" s="88"/>
      <c r="DH367" s="88"/>
      <c r="DI367" s="88"/>
      <c r="DJ367" s="88"/>
      <c r="DK367" s="88"/>
      <c r="DL367" s="88"/>
      <c r="DM367" s="88"/>
      <c r="DN367" s="88"/>
      <c r="DO367" s="88"/>
      <c r="DP367" s="88"/>
      <c r="DQ367" s="88"/>
      <c r="DR367" s="88"/>
      <c r="DS367" s="88"/>
      <c r="DT367" s="88"/>
      <c r="DU367" s="88"/>
      <c r="DV367" s="88"/>
      <c r="DW367" s="88"/>
      <c r="DX367" s="88"/>
      <c r="DY367" s="88"/>
      <c r="DZ367" s="88"/>
      <c r="EA367" s="88"/>
      <c r="EB367" s="88"/>
      <c r="EC367" s="88"/>
      <c r="ED367" s="88"/>
    </row>
    <row r="368" spans="27:134">
      <c r="AA368" s="88"/>
      <c r="AB368" s="88"/>
      <c r="AC368" s="88"/>
      <c r="AD368" s="88"/>
      <c r="AE368" s="88"/>
      <c r="AF368" s="88"/>
      <c r="AG368" s="88"/>
      <c r="AH368" s="88"/>
      <c r="AI368" s="88"/>
      <c r="AJ368" s="88"/>
      <c r="AK368" s="88"/>
      <c r="AL368" s="88"/>
      <c r="AM368" s="88"/>
      <c r="AN368" s="88"/>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88"/>
      <c r="BK368" s="88"/>
      <c r="BL368" s="88"/>
      <c r="BM368" s="88"/>
      <c r="BN368" s="88"/>
      <c r="BO368" s="88"/>
      <c r="BP368" s="88"/>
      <c r="BQ368" s="88"/>
      <c r="BR368" s="88"/>
      <c r="BS368" s="88"/>
      <c r="BT368" s="88"/>
      <c r="BU368" s="88"/>
      <c r="BV368" s="88"/>
      <c r="BW368" s="88"/>
      <c r="BX368" s="88"/>
      <c r="BY368" s="88"/>
      <c r="BZ368" s="88"/>
      <c r="CA368" s="88"/>
      <c r="CB368" s="88"/>
      <c r="CC368" s="88"/>
      <c r="CD368" s="88"/>
      <c r="CE368" s="88"/>
      <c r="CF368" s="88"/>
      <c r="CG368" s="88"/>
      <c r="CH368" s="88"/>
      <c r="CI368" s="88"/>
      <c r="CJ368" s="88"/>
      <c r="CK368" s="88"/>
      <c r="CL368" s="88"/>
      <c r="CM368" s="88"/>
      <c r="CN368" s="88"/>
      <c r="CO368" s="88"/>
      <c r="CP368" s="88"/>
      <c r="CQ368" s="88"/>
      <c r="CR368" s="88"/>
      <c r="CS368" s="88"/>
      <c r="CT368" s="88"/>
      <c r="CU368" s="88"/>
      <c r="CV368" s="88"/>
      <c r="CW368" s="88"/>
      <c r="CX368" s="88"/>
      <c r="CY368" s="88"/>
      <c r="CZ368" s="88"/>
      <c r="DA368" s="88"/>
      <c r="DB368" s="88"/>
      <c r="DC368" s="88"/>
      <c r="DD368" s="88"/>
      <c r="DE368" s="88"/>
      <c r="DF368" s="88"/>
      <c r="DG368" s="88"/>
      <c r="DH368" s="88"/>
      <c r="DI368" s="88"/>
      <c r="DJ368" s="88"/>
      <c r="DK368" s="88"/>
      <c r="DL368" s="88"/>
      <c r="DM368" s="88"/>
      <c r="DN368" s="88"/>
      <c r="DO368" s="88"/>
      <c r="DP368" s="88"/>
      <c r="DQ368" s="88"/>
      <c r="DR368" s="88"/>
      <c r="DS368" s="88"/>
      <c r="DT368" s="88"/>
      <c r="DU368" s="88"/>
      <c r="DV368" s="88"/>
      <c r="DW368" s="88"/>
      <c r="DX368" s="88"/>
      <c r="DY368" s="88"/>
      <c r="DZ368" s="88"/>
      <c r="EA368" s="88"/>
      <c r="EB368" s="88"/>
      <c r="EC368" s="88"/>
      <c r="ED368" s="88"/>
    </row>
    <row r="369" spans="27:134">
      <c r="AA369" s="88"/>
      <c r="AB369" s="88"/>
      <c r="AC369" s="88"/>
      <c r="AD369" s="88"/>
      <c r="AE369" s="88"/>
      <c r="AF369" s="88"/>
      <c r="AG369" s="88"/>
      <c r="AH369" s="88"/>
      <c r="AI369" s="88"/>
      <c r="AJ369" s="88"/>
      <c r="AK369" s="88"/>
      <c r="AL369" s="88"/>
      <c r="AM369" s="88"/>
      <c r="AN369" s="88"/>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88"/>
      <c r="BK369" s="88"/>
      <c r="BL369" s="88"/>
      <c r="BM369" s="88"/>
      <c r="BN369" s="88"/>
      <c r="BO369" s="88"/>
      <c r="BP369" s="88"/>
      <c r="BQ369" s="88"/>
      <c r="BR369" s="88"/>
      <c r="BS369" s="88"/>
      <c r="BT369" s="88"/>
      <c r="BU369" s="88"/>
      <c r="BV369" s="88"/>
      <c r="BW369" s="88"/>
      <c r="BX369" s="88"/>
      <c r="BY369" s="88"/>
      <c r="BZ369" s="88"/>
      <c r="CA369" s="88"/>
      <c r="CB369" s="88"/>
      <c r="CC369" s="88"/>
      <c r="CD369" s="88"/>
      <c r="CE369" s="88"/>
      <c r="CF369" s="88"/>
      <c r="CG369" s="88"/>
      <c r="CH369" s="88"/>
      <c r="CI369" s="88"/>
      <c r="CJ369" s="88"/>
      <c r="CK369" s="88"/>
      <c r="CL369" s="88"/>
      <c r="CM369" s="88"/>
      <c r="CN369" s="88"/>
      <c r="CO369" s="88"/>
      <c r="CP369" s="88"/>
      <c r="CQ369" s="88"/>
      <c r="CR369" s="88"/>
      <c r="CS369" s="88"/>
      <c r="CT369" s="88"/>
      <c r="CU369" s="88"/>
      <c r="CV369" s="88"/>
      <c r="CW369" s="88"/>
      <c r="CX369" s="88"/>
      <c r="CY369" s="88"/>
      <c r="CZ369" s="88"/>
      <c r="DA369" s="88"/>
      <c r="DB369" s="88"/>
      <c r="DC369" s="88"/>
      <c r="DD369" s="88"/>
      <c r="DE369" s="88"/>
      <c r="DF369" s="88"/>
      <c r="DG369" s="88"/>
      <c r="DH369" s="88"/>
      <c r="DI369" s="88"/>
      <c r="DJ369" s="88"/>
      <c r="DK369" s="88"/>
      <c r="DL369" s="88"/>
      <c r="DM369" s="88"/>
      <c r="DN369" s="88"/>
      <c r="DO369" s="88"/>
      <c r="DP369" s="88"/>
      <c r="DQ369" s="88"/>
      <c r="DR369" s="88"/>
      <c r="DS369" s="88"/>
      <c r="DT369" s="88"/>
      <c r="DU369" s="88"/>
      <c r="DV369" s="88"/>
      <c r="DW369" s="88"/>
      <c r="DX369" s="88"/>
      <c r="DY369" s="88"/>
      <c r="DZ369" s="88"/>
      <c r="EA369" s="88"/>
      <c r="EB369" s="88"/>
      <c r="EC369" s="88"/>
      <c r="ED369" s="88"/>
    </row>
    <row r="370" spans="27:134">
      <c r="AA370" s="88"/>
      <c r="AB370" s="88"/>
      <c r="AC370" s="88"/>
      <c r="AD370" s="88"/>
      <c r="AE370" s="88"/>
      <c r="AF370" s="88"/>
      <c r="AG370" s="88"/>
      <c r="AH370" s="88"/>
      <c r="AI370" s="88"/>
      <c r="AJ370" s="88"/>
      <c r="AK370" s="88"/>
      <c r="AL370" s="88"/>
      <c r="AM370" s="88"/>
      <c r="AN370" s="88"/>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88"/>
      <c r="BK370" s="88"/>
      <c r="BL370" s="88"/>
      <c r="BM370" s="88"/>
      <c r="BN370" s="88"/>
      <c r="BO370" s="88"/>
      <c r="BP370" s="88"/>
      <c r="BQ370" s="88"/>
      <c r="BR370" s="88"/>
      <c r="BS370" s="88"/>
      <c r="BT370" s="88"/>
      <c r="BU370" s="88"/>
      <c r="BV370" s="88"/>
      <c r="BW370" s="88"/>
      <c r="BX370" s="88"/>
      <c r="BY370" s="88"/>
      <c r="BZ370" s="88"/>
      <c r="CA370" s="88"/>
      <c r="CB370" s="88"/>
      <c r="CC370" s="88"/>
      <c r="CD370" s="88"/>
      <c r="CE370" s="88"/>
      <c r="CF370" s="88"/>
      <c r="CG370" s="88"/>
      <c r="CH370" s="88"/>
      <c r="CI370" s="88"/>
      <c r="CJ370" s="88"/>
      <c r="CK370" s="88"/>
      <c r="CL370" s="88"/>
      <c r="CM370" s="88"/>
      <c r="CN370" s="88"/>
      <c r="CO370" s="88"/>
      <c r="CP370" s="88"/>
      <c r="CQ370" s="88"/>
      <c r="CR370" s="88"/>
      <c r="CS370" s="88"/>
      <c r="CT370" s="88"/>
      <c r="CU370" s="88"/>
      <c r="CV370" s="88"/>
      <c r="CW370" s="88"/>
      <c r="CX370" s="88"/>
      <c r="CY370" s="88"/>
      <c r="CZ370" s="88"/>
      <c r="DA370" s="88"/>
      <c r="DB370" s="88"/>
      <c r="DC370" s="88"/>
      <c r="DD370" s="88"/>
      <c r="DE370" s="88"/>
      <c r="DF370" s="88"/>
      <c r="DG370" s="88"/>
      <c r="DH370" s="88"/>
      <c r="DI370" s="88"/>
      <c r="DJ370" s="88"/>
      <c r="DK370" s="88"/>
      <c r="DL370" s="88"/>
      <c r="DM370" s="88"/>
      <c r="DN370" s="88"/>
      <c r="DO370" s="88"/>
      <c r="DP370" s="88"/>
      <c r="DQ370" s="88"/>
      <c r="DR370" s="88"/>
      <c r="DS370" s="88"/>
      <c r="DT370" s="88"/>
      <c r="DU370" s="88"/>
      <c r="DV370" s="88"/>
      <c r="DW370" s="88"/>
      <c r="DX370" s="88"/>
      <c r="DY370" s="88"/>
      <c r="DZ370" s="88"/>
      <c r="EA370" s="88"/>
      <c r="EB370" s="88"/>
      <c r="EC370" s="88"/>
      <c r="ED370" s="88"/>
    </row>
    <row r="371" spans="27:134">
      <c r="AA371" s="88"/>
      <c r="AB371" s="88"/>
      <c r="AC371" s="88"/>
      <c r="AD371" s="88"/>
      <c r="AE371" s="88"/>
      <c r="AF371" s="88"/>
      <c r="AG371" s="88"/>
      <c r="AH371" s="88"/>
      <c r="AI371" s="88"/>
      <c r="AJ371" s="88"/>
      <c r="AK371" s="88"/>
      <c r="AL371" s="88"/>
      <c r="AM371" s="88"/>
      <c r="AN371" s="88"/>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88"/>
      <c r="BK371" s="88"/>
      <c r="BL371" s="88"/>
      <c r="BM371" s="88"/>
      <c r="BN371" s="88"/>
      <c r="BO371" s="88"/>
      <c r="BP371" s="88"/>
      <c r="BQ371" s="88"/>
      <c r="BR371" s="88"/>
      <c r="BS371" s="88"/>
      <c r="BT371" s="88"/>
      <c r="BU371" s="88"/>
      <c r="BV371" s="88"/>
      <c r="BW371" s="88"/>
      <c r="BX371" s="88"/>
      <c r="BY371" s="88"/>
      <c r="BZ371" s="88"/>
      <c r="CA371" s="88"/>
      <c r="CB371" s="88"/>
      <c r="CC371" s="88"/>
      <c r="CD371" s="88"/>
      <c r="CE371" s="88"/>
      <c r="CF371" s="88"/>
      <c r="CG371" s="88"/>
      <c r="CH371" s="88"/>
      <c r="CI371" s="88"/>
      <c r="CJ371" s="88"/>
      <c r="CK371" s="88"/>
      <c r="CL371" s="88"/>
      <c r="CM371" s="88"/>
      <c r="CN371" s="88"/>
      <c r="CO371" s="88"/>
      <c r="CP371" s="88"/>
      <c r="CQ371" s="88"/>
      <c r="CR371" s="88"/>
      <c r="CS371" s="88"/>
      <c r="CT371" s="88"/>
      <c r="CU371" s="88"/>
      <c r="CV371" s="88"/>
      <c r="CW371" s="88"/>
      <c r="CX371" s="88"/>
      <c r="CY371" s="88"/>
      <c r="CZ371" s="88"/>
      <c r="DA371" s="88"/>
      <c r="DB371" s="88"/>
      <c r="DC371" s="88"/>
      <c r="DD371" s="88"/>
      <c r="DE371" s="88"/>
      <c r="DF371" s="88"/>
      <c r="DG371" s="88"/>
      <c r="DH371" s="88"/>
      <c r="DI371" s="88"/>
      <c r="DJ371" s="88"/>
      <c r="DK371" s="88"/>
      <c r="DL371" s="88"/>
      <c r="DM371" s="88"/>
      <c r="DN371" s="88"/>
      <c r="DO371" s="88"/>
      <c r="DP371" s="88"/>
      <c r="DQ371" s="88"/>
      <c r="DR371" s="88"/>
      <c r="DS371" s="88"/>
      <c r="DT371" s="88"/>
      <c r="DU371" s="88"/>
      <c r="DV371" s="88"/>
      <c r="DW371" s="88"/>
      <c r="DX371" s="88"/>
      <c r="DY371" s="88"/>
      <c r="DZ371" s="88"/>
      <c r="EA371" s="88"/>
      <c r="EB371" s="88"/>
      <c r="EC371" s="88"/>
      <c r="ED371" s="88"/>
    </row>
    <row r="372" spans="27:134">
      <c r="AA372" s="88"/>
      <c r="AB372" s="88"/>
      <c r="AC372" s="88"/>
      <c r="AD372" s="88"/>
      <c r="AE372" s="88"/>
      <c r="AF372" s="88"/>
      <c r="AG372" s="88"/>
      <c r="AH372" s="88"/>
      <c r="AI372" s="88"/>
      <c r="AJ372" s="88"/>
      <c r="AK372" s="88"/>
      <c r="AL372" s="88"/>
      <c r="AM372" s="88"/>
      <c r="AN372" s="88"/>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88"/>
      <c r="BK372" s="88"/>
      <c r="BL372" s="88"/>
      <c r="BM372" s="88"/>
      <c r="BN372" s="88"/>
      <c r="BO372" s="88"/>
      <c r="BP372" s="88"/>
      <c r="BQ372" s="88"/>
      <c r="BR372" s="88"/>
      <c r="BS372" s="88"/>
      <c r="BT372" s="88"/>
      <c r="BU372" s="88"/>
      <c r="BV372" s="88"/>
      <c r="BW372" s="88"/>
      <c r="BX372" s="88"/>
      <c r="BY372" s="88"/>
      <c r="BZ372" s="88"/>
      <c r="CA372" s="88"/>
      <c r="CB372" s="88"/>
      <c r="CC372" s="88"/>
      <c r="CD372" s="88"/>
      <c r="CE372" s="88"/>
      <c r="CF372" s="88"/>
      <c r="CG372" s="88"/>
      <c r="CH372" s="88"/>
      <c r="CI372" s="88"/>
      <c r="CJ372" s="88"/>
      <c r="CK372" s="88"/>
      <c r="CL372" s="88"/>
      <c r="CM372" s="88"/>
      <c r="CN372" s="88"/>
      <c r="CO372" s="88"/>
      <c r="CP372" s="88"/>
      <c r="CQ372" s="88"/>
      <c r="CR372" s="88"/>
      <c r="CS372" s="88"/>
      <c r="CT372" s="88"/>
      <c r="CU372" s="88"/>
      <c r="CV372" s="88"/>
      <c r="CW372" s="88"/>
      <c r="CX372" s="88"/>
      <c r="CY372" s="88"/>
      <c r="CZ372" s="88"/>
      <c r="DA372" s="88"/>
      <c r="DB372" s="88"/>
      <c r="DC372" s="88"/>
      <c r="DD372" s="88"/>
      <c r="DE372" s="88"/>
      <c r="DF372" s="88"/>
      <c r="DG372" s="88"/>
      <c r="DH372" s="88"/>
      <c r="DI372" s="88"/>
      <c r="DJ372" s="88"/>
      <c r="DK372" s="88"/>
      <c r="DL372" s="88"/>
      <c r="DM372" s="88"/>
      <c r="DN372" s="88"/>
      <c r="DO372" s="88"/>
      <c r="DP372" s="88"/>
      <c r="DQ372" s="88"/>
      <c r="DR372" s="88"/>
      <c r="DS372" s="88"/>
      <c r="DT372" s="88"/>
      <c r="DU372" s="88"/>
      <c r="DV372" s="88"/>
      <c r="DW372" s="88"/>
      <c r="DX372" s="88"/>
      <c r="DY372" s="88"/>
      <c r="DZ372" s="88"/>
      <c r="EA372" s="88"/>
      <c r="EB372" s="88"/>
      <c r="EC372" s="88"/>
      <c r="ED372" s="88"/>
    </row>
    <row r="373" spans="27:134">
      <c r="AA373" s="88"/>
      <c r="AB373" s="88"/>
      <c r="AC373" s="88"/>
      <c r="AD373" s="88"/>
      <c r="AE373" s="88"/>
      <c r="AF373" s="88"/>
      <c r="AG373" s="88"/>
      <c r="AH373" s="88"/>
      <c r="AI373" s="88"/>
      <c r="AJ373" s="88"/>
      <c r="AK373" s="88"/>
      <c r="AL373" s="88"/>
      <c r="AM373" s="88"/>
      <c r="AN373" s="88"/>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88"/>
      <c r="BK373" s="88"/>
      <c r="BL373" s="88"/>
      <c r="BM373" s="88"/>
      <c r="BN373" s="88"/>
      <c r="BO373" s="88"/>
      <c r="BP373" s="88"/>
      <c r="BQ373" s="88"/>
      <c r="BR373" s="88"/>
      <c r="BS373" s="88"/>
      <c r="BT373" s="88"/>
      <c r="BU373" s="88"/>
      <c r="BV373" s="88"/>
      <c r="BW373" s="88"/>
      <c r="BX373" s="88"/>
      <c r="BY373" s="88"/>
      <c r="BZ373" s="88"/>
      <c r="CA373" s="88"/>
      <c r="CB373" s="88"/>
      <c r="CC373" s="88"/>
      <c r="CD373" s="88"/>
      <c r="CE373" s="88"/>
      <c r="CF373" s="88"/>
      <c r="CG373" s="88"/>
      <c r="CH373" s="88"/>
      <c r="CI373" s="88"/>
      <c r="CJ373" s="88"/>
      <c r="CK373" s="88"/>
      <c r="CL373" s="88"/>
      <c r="CM373" s="88"/>
      <c r="CN373" s="88"/>
      <c r="CO373" s="88"/>
      <c r="CP373" s="88"/>
      <c r="CQ373" s="88"/>
      <c r="CR373" s="88"/>
      <c r="CS373" s="88"/>
      <c r="CT373" s="88"/>
      <c r="CU373" s="88"/>
      <c r="CV373" s="88"/>
      <c r="CW373" s="88"/>
      <c r="CX373" s="88"/>
      <c r="CY373" s="88"/>
      <c r="CZ373" s="88"/>
      <c r="DA373" s="88"/>
      <c r="DB373" s="88"/>
      <c r="DC373" s="88"/>
      <c r="DD373" s="88"/>
      <c r="DE373" s="88"/>
      <c r="DF373" s="88"/>
      <c r="DG373" s="88"/>
      <c r="DH373" s="88"/>
      <c r="DI373" s="88"/>
      <c r="DJ373" s="88"/>
      <c r="DK373" s="88"/>
      <c r="DL373" s="88"/>
      <c r="DM373" s="88"/>
      <c r="DN373" s="88"/>
      <c r="DO373" s="88"/>
      <c r="DP373" s="88"/>
      <c r="DQ373" s="88"/>
      <c r="DR373" s="88"/>
      <c r="DS373" s="88"/>
      <c r="DT373" s="88"/>
      <c r="DU373" s="88"/>
      <c r="DV373" s="88"/>
      <c r="DW373" s="88"/>
      <c r="DX373" s="88"/>
      <c r="DY373" s="88"/>
      <c r="DZ373" s="88"/>
      <c r="EA373" s="88"/>
      <c r="EB373" s="88"/>
      <c r="EC373" s="88"/>
      <c r="ED373" s="88"/>
    </row>
    <row r="374" spans="27:134">
      <c r="AA374" s="88"/>
      <c r="AB374" s="88"/>
      <c r="AC374" s="88"/>
      <c r="AD374" s="88"/>
      <c r="AE374" s="88"/>
      <c r="AF374" s="88"/>
      <c r="AG374" s="88"/>
      <c r="AH374" s="88"/>
      <c r="AI374" s="88"/>
      <c r="AJ374" s="88"/>
      <c r="AK374" s="88"/>
      <c r="AL374" s="88"/>
      <c r="AM374" s="88"/>
      <c r="AN374" s="88"/>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88"/>
      <c r="BK374" s="88"/>
      <c r="BL374" s="88"/>
      <c r="BM374" s="88"/>
      <c r="BN374" s="88"/>
      <c r="BO374" s="88"/>
      <c r="BP374" s="88"/>
      <c r="BQ374" s="88"/>
      <c r="BR374" s="88"/>
      <c r="BS374" s="88"/>
      <c r="BT374" s="88"/>
      <c r="BU374" s="88"/>
      <c r="BV374" s="88"/>
      <c r="BW374" s="88"/>
      <c r="BX374" s="88"/>
      <c r="BY374" s="88"/>
      <c r="BZ374" s="88"/>
      <c r="CA374" s="88"/>
      <c r="CB374" s="88"/>
      <c r="CC374" s="88"/>
      <c r="CD374" s="88"/>
      <c r="CE374" s="88"/>
      <c r="CF374" s="88"/>
      <c r="CG374" s="88"/>
      <c r="CH374" s="88"/>
      <c r="CI374" s="88"/>
      <c r="CJ374" s="88"/>
      <c r="CK374" s="88"/>
      <c r="CL374" s="88"/>
      <c r="CM374" s="88"/>
      <c r="CN374" s="88"/>
      <c r="CO374" s="88"/>
      <c r="CP374" s="88"/>
      <c r="CQ374" s="88"/>
      <c r="CR374" s="88"/>
      <c r="CS374" s="88"/>
      <c r="CT374" s="88"/>
      <c r="CU374" s="88"/>
      <c r="CV374" s="88"/>
      <c r="CW374" s="88"/>
      <c r="CX374" s="88"/>
      <c r="CY374" s="88"/>
      <c r="CZ374" s="88"/>
      <c r="DA374" s="88"/>
      <c r="DB374" s="88"/>
      <c r="DC374" s="88"/>
      <c r="DD374" s="88"/>
      <c r="DE374" s="88"/>
      <c r="DF374" s="88"/>
      <c r="DG374" s="88"/>
      <c r="DH374" s="88"/>
      <c r="DI374" s="88"/>
      <c r="DJ374" s="88"/>
      <c r="DK374" s="88"/>
      <c r="DL374" s="88"/>
      <c r="DM374" s="88"/>
      <c r="DN374" s="88"/>
      <c r="DO374" s="88"/>
      <c r="DP374" s="88"/>
      <c r="DQ374" s="88"/>
      <c r="DR374" s="88"/>
      <c r="DS374" s="88"/>
      <c r="DT374" s="88"/>
      <c r="DU374" s="88"/>
      <c r="DV374" s="88"/>
      <c r="DW374" s="88"/>
      <c r="DX374" s="88"/>
      <c r="DY374" s="88"/>
      <c r="DZ374" s="88"/>
      <c r="EA374" s="88"/>
      <c r="EB374" s="88"/>
      <c r="EC374" s="88"/>
      <c r="ED374" s="88"/>
    </row>
    <row r="375" spans="27:134">
      <c r="AA375" s="88"/>
      <c r="AB375" s="88"/>
      <c r="AC375" s="88"/>
      <c r="AD375" s="88"/>
      <c r="AE375" s="88"/>
      <c r="AF375" s="88"/>
      <c r="AG375" s="88"/>
      <c r="AH375" s="88"/>
      <c r="AI375" s="88"/>
      <c r="AJ375" s="88"/>
      <c r="AK375" s="88"/>
      <c r="AL375" s="88"/>
      <c r="AM375" s="88"/>
      <c r="AN375" s="88"/>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88"/>
      <c r="BK375" s="88"/>
      <c r="BL375" s="88"/>
      <c r="BM375" s="88"/>
      <c r="BN375" s="88"/>
      <c r="BO375" s="88"/>
      <c r="BP375" s="88"/>
      <c r="BQ375" s="88"/>
      <c r="BR375" s="88"/>
      <c r="BS375" s="88"/>
      <c r="BT375" s="88"/>
      <c r="BU375" s="88"/>
      <c r="BV375" s="88"/>
      <c r="BW375" s="88"/>
      <c r="BX375" s="88"/>
      <c r="BY375" s="88"/>
      <c r="BZ375" s="88"/>
      <c r="CA375" s="88"/>
      <c r="CB375" s="88"/>
      <c r="CC375" s="88"/>
      <c r="CD375" s="88"/>
      <c r="CE375" s="88"/>
      <c r="CF375" s="88"/>
      <c r="CG375" s="88"/>
      <c r="CH375" s="88"/>
      <c r="CI375" s="88"/>
      <c r="CJ375" s="88"/>
      <c r="CK375" s="88"/>
      <c r="CL375" s="88"/>
      <c r="CM375" s="88"/>
      <c r="CN375" s="88"/>
      <c r="CO375" s="88"/>
      <c r="CP375" s="88"/>
      <c r="CQ375" s="88"/>
      <c r="CR375" s="88"/>
      <c r="CS375" s="88"/>
      <c r="CT375" s="88"/>
      <c r="CU375" s="88"/>
      <c r="CV375" s="88"/>
      <c r="CW375" s="88"/>
      <c r="CX375" s="88"/>
      <c r="CY375" s="88"/>
      <c r="CZ375" s="88"/>
      <c r="DA375" s="88"/>
      <c r="DB375" s="88"/>
      <c r="DC375" s="88"/>
      <c r="DD375" s="88"/>
      <c r="DE375" s="88"/>
      <c r="DF375" s="88"/>
      <c r="DG375" s="88"/>
      <c r="DH375" s="88"/>
      <c r="DI375" s="88"/>
      <c r="DJ375" s="88"/>
      <c r="DK375" s="88"/>
      <c r="DL375" s="88"/>
      <c r="DM375" s="88"/>
      <c r="DN375" s="88"/>
      <c r="DO375" s="88"/>
      <c r="DP375" s="88"/>
      <c r="DQ375" s="88"/>
      <c r="DR375" s="88"/>
      <c r="DS375" s="88"/>
      <c r="DT375" s="88"/>
      <c r="DU375" s="88"/>
      <c r="DV375" s="88"/>
      <c r="DW375" s="88"/>
      <c r="DX375" s="88"/>
      <c r="DY375" s="88"/>
      <c r="DZ375" s="88"/>
      <c r="EA375" s="88"/>
      <c r="EB375" s="88"/>
      <c r="EC375" s="88"/>
      <c r="ED375" s="88"/>
    </row>
    <row r="376" spans="27:134">
      <c r="AA376" s="88"/>
      <c r="AB376" s="88"/>
      <c r="AC376" s="88"/>
      <c r="AD376" s="88"/>
      <c r="AE376" s="88"/>
      <c r="AF376" s="88"/>
      <c r="AG376" s="88"/>
      <c r="AH376" s="88"/>
      <c r="AI376" s="88"/>
      <c r="AJ376" s="88"/>
      <c r="AK376" s="88"/>
      <c r="AL376" s="88"/>
      <c r="AM376" s="88"/>
      <c r="AN376" s="88"/>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88"/>
      <c r="BK376" s="88"/>
      <c r="BL376" s="88"/>
      <c r="BM376" s="88"/>
      <c r="BN376" s="88"/>
      <c r="BO376" s="88"/>
      <c r="BP376" s="88"/>
      <c r="BQ376" s="88"/>
      <c r="BR376" s="88"/>
      <c r="BS376" s="88"/>
      <c r="BT376" s="88"/>
      <c r="BU376" s="88"/>
      <c r="BV376" s="88"/>
      <c r="BW376" s="88"/>
      <c r="BX376" s="88"/>
      <c r="BY376" s="88"/>
      <c r="BZ376" s="88"/>
      <c r="CA376" s="88"/>
      <c r="CB376" s="88"/>
      <c r="CC376" s="88"/>
      <c r="CD376" s="88"/>
      <c r="CE376" s="88"/>
      <c r="CF376" s="88"/>
      <c r="CG376" s="88"/>
      <c r="CH376" s="88"/>
      <c r="CI376" s="88"/>
      <c r="CJ376" s="88"/>
      <c r="CK376" s="88"/>
      <c r="CL376" s="88"/>
      <c r="CM376" s="88"/>
      <c r="CN376" s="88"/>
      <c r="CO376" s="88"/>
      <c r="CP376" s="88"/>
      <c r="CQ376" s="88"/>
      <c r="CR376" s="88"/>
      <c r="CS376" s="88"/>
      <c r="CT376" s="88"/>
      <c r="CU376" s="88"/>
      <c r="CV376" s="88"/>
      <c r="CW376" s="88"/>
      <c r="CX376" s="88"/>
      <c r="CY376" s="88"/>
      <c r="CZ376" s="88"/>
      <c r="DA376" s="88"/>
      <c r="DB376" s="88"/>
      <c r="DC376" s="88"/>
      <c r="DD376" s="88"/>
      <c r="DE376" s="88"/>
      <c r="DF376" s="88"/>
      <c r="DG376" s="88"/>
      <c r="DH376" s="88"/>
      <c r="DI376" s="88"/>
      <c r="DJ376" s="88"/>
      <c r="DK376" s="88"/>
      <c r="DL376" s="88"/>
      <c r="DM376" s="88"/>
      <c r="DN376" s="88"/>
      <c r="DO376" s="88"/>
      <c r="DP376" s="88"/>
      <c r="DQ376" s="88"/>
      <c r="DR376" s="88"/>
      <c r="DS376" s="88"/>
      <c r="DT376" s="88"/>
      <c r="DU376" s="88"/>
      <c r="DV376" s="88"/>
      <c r="DW376" s="88"/>
      <c r="DX376" s="88"/>
      <c r="DY376" s="88"/>
      <c r="DZ376" s="88"/>
      <c r="EA376" s="88"/>
      <c r="EB376" s="88"/>
      <c r="EC376" s="88"/>
      <c r="ED376" s="88"/>
    </row>
    <row r="377" spans="27:134">
      <c r="AA377" s="88"/>
      <c r="AB377" s="88"/>
      <c r="AC377" s="88"/>
      <c r="AD377" s="88"/>
      <c r="AE377" s="88"/>
      <c r="AF377" s="88"/>
      <c r="AG377" s="88"/>
      <c r="AH377" s="88"/>
      <c r="AI377" s="88"/>
      <c r="AJ377" s="88"/>
      <c r="AK377" s="88"/>
      <c r="AL377" s="88"/>
      <c r="AM377" s="88"/>
      <c r="AN377" s="88"/>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88"/>
      <c r="BK377" s="88"/>
      <c r="BL377" s="88"/>
      <c r="BM377" s="88"/>
      <c r="BN377" s="88"/>
      <c r="BO377" s="88"/>
      <c r="BP377" s="88"/>
      <c r="BQ377" s="88"/>
      <c r="BR377" s="88"/>
      <c r="BS377" s="88"/>
      <c r="BT377" s="88"/>
      <c r="BU377" s="88"/>
      <c r="BV377" s="88"/>
      <c r="BW377" s="88"/>
      <c r="BX377" s="88"/>
      <c r="BY377" s="88"/>
      <c r="BZ377" s="88"/>
      <c r="CA377" s="88"/>
      <c r="CB377" s="88"/>
      <c r="CC377" s="88"/>
      <c r="CD377" s="88"/>
      <c r="CE377" s="88"/>
      <c r="CF377" s="88"/>
      <c r="CG377" s="88"/>
      <c r="CH377" s="88"/>
      <c r="CI377" s="88"/>
      <c r="CJ377" s="88"/>
      <c r="CK377" s="88"/>
      <c r="CL377" s="88"/>
      <c r="CM377" s="88"/>
      <c r="CN377" s="88"/>
      <c r="CO377" s="88"/>
      <c r="CP377" s="88"/>
      <c r="CQ377" s="88"/>
      <c r="CR377" s="88"/>
      <c r="CS377" s="88"/>
      <c r="CT377" s="88"/>
      <c r="CU377" s="88"/>
      <c r="CV377" s="88"/>
      <c r="CW377" s="88"/>
      <c r="CX377" s="88"/>
      <c r="CY377" s="88"/>
      <c r="CZ377" s="88"/>
      <c r="DA377" s="88"/>
      <c r="DB377" s="88"/>
      <c r="DC377" s="88"/>
      <c r="DD377" s="88"/>
      <c r="DE377" s="88"/>
      <c r="DF377" s="88"/>
      <c r="DG377" s="88"/>
      <c r="DH377" s="88"/>
      <c r="DI377" s="88"/>
      <c r="DJ377" s="88"/>
      <c r="DK377" s="88"/>
      <c r="DL377" s="88"/>
      <c r="DM377" s="88"/>
      <c r="DN377" s="88"/>
      <c r="DO377" s="88"/>
      <c r="DP377" s="88"/>
      <c r="DQ377" s="88"/>
      <c r="DR377" s="88"/>
      <c r="DS377" s="88"/>
      <c r="DT377" s="88"/>
      <c r="DU377" s="88"/>
      <c r="DV377" s="88"/>
      <c r="DW377" s="88"/>
      <c r="DX377" s="88"/>
      <c r="DY377" s="88"/>
      <c r="DZ377" s="88"/>
      <c r="EA377" s="88"/>
      <c r="EB377" s="88"/>
      <c r="EC377" s="88"/>
      <c r="ED377" s="88"/>
    </row>
    <row r="378" spans="27:134">
      <c r="AA378" s="88"/>
      <c r="AB378" s="88"/>
      <c r="AC378" s="88"/>
      <c r="AD378" s="88"/>
      <c r="AE378" s="88"/>
      <c r="AF378" s="88"/>
      <c r="AG378" s="88"/>
      <c r="AH378" s="88"/>
      <c r="AI378" s="88"/>
      <c r="AJ378" s="88"/>
      <c r="AK378" s="88"/>
      <c r="AL378" s="88"/>
      <c r="AM378" s="88"/>
      <c r="AN378" s="88"/>
      <c r="AO378" s="88"/>
      <c r="AP378" s="88"/>
      <c r="AQ378" s="88"/>
      <c r="AR378" s="88"/>
      <c r="AS378" s="88"/>
      <c r="AT378" s="88"/>
      <c r="AU378" s="88"/>
      <c r="AV378" s="88"/>
      <c r="AW378" s="88"/>
      <c r="AX378" s="88"/>
      <c r="AY378" s="88"/>
      <c r="AZ378" s="88"/>
      <c r="BA378" s="88"/>
      <c r="BB378" s="88"/>
      <c r="BC378" s="88"/>
      <c r="BD378" s="88"/>
      <c r="BE378" s="88"/>
      <c r="BF378" s="88"/>
      <c r="BG378" s="88"/>
      <c r="BH378" s="88"/>
      <c r="BI378" s="88"/>
      <c r="BJ378" s="88"/>
      <c r="BK378" s="88"/>
      <c r="BL378" s="88"/>
      <c r="BM378" s="88"/>
      <c r="BN378" s="88"/>
      <c r="BO378" s="88"/>
      <c r="BP378" s="88"/>
      <c r="BQ378" s="88"/>
      <c r="BR378" s="88"/>
      <c r="BS378" s="88"/>
      <c r="BT378" s="88"/>
      <c r="BU378" s="88"/>
      <c r="BV378" s="88"/>
      <c r="BW378" s="88"/>
      <c r="BX378" s="88"/>
      <c r="BY378" s="88"/>
      <c r="BZ378" s="88"/>
      <c r="CA378" s="88"/>
      <c r="CB378" s="88"/>
      <c r="CC378" s="88"/>
      <c r="CD378" s="88"/>
      <c r="CE378" s="88"/>
      <c r="CF378" s="88"/>
      <c r="CG378" s="88"/>
      <c r="CH378" s="88"/>
      <c r="CI378" s="88"/>
      <c r="CJ378" s="88"/>
      <c r="CK378" s="88"/>
      <c r="CL378" s="88"/>
      <c r="CM378" s="88"/>
      <c r="CN378" s="88"/>
      <c r="CO378" s="88"/>
      <c r="CP378" s="88"/>
      <c r="CQ378" s="88"/>
      <c r="CR378" s="88"/>
      <c r="CS378" s="88"/>
      <c r="CT378" s="88"/>
      <c r="CU378" s="88"/>
      <c r="CV378" s="88"/>
      <c r="CW378" s="88"/>
      <c r="CX378" s="88"/>
      <c r="CY378" s="88"/>
      <c r="CZ378" s="88"/>
      <c r="DA378" s="88"/>
      <c r="DB378" s="88"/>
      <c r="DC378" s="88"/>
      <c r="DD378" s="88"/>
      <c r="DE378" s="88"/>
      <c r="DF378" s="88"/>
      <c r="DG378" s="88"/>
      <c r="DH378" s="88"/>
      <c r="DI378" s="88"/>
      <c r="DJ378" s="88"/>
      <c r="DK378" s="88"/>
      <c r="DL378" s="88"/>
      <c r="DM378" s="88"/>
      <c r="DN378" s="88"/>
      <c r="DO378" s="88"/>
      <c r="DP378" s="88"/>
      <c r="DQ378" s="88"/>
      <c r="DR378" s="88"/>
      <c r="DS378" s="88"/>
      <c r="DT378" s="88"/>
      <c r="DU378" s="88"/>
      <c r="DV378" s="88"/>
      <c r="DW378" s="88"/>
      <c r="DX378" s="88"/>
      <c r="DY378" s="88"/>
      <c r="DZ378" s="88"/>
      <c r="EA378" s="88"/>
      <c r="EB378" s="88"/>
      <c r="EC378" s="88"/>
      <c r="ED378" s="88"/>
    </row>
    <row r="379" spans="27:134">
      <c r="AA379" s="88"/>
      <c r="AB379" s="88"/>
      <c r="AC379" s="88"/>
      <c r="AD379" s="88"/>
      <c r="AE379" s="88"/>
      <c r="AF379" s="88"/>
      <c r="AG379" s="88"/>
      <c r="AH379" s="88"/>
      <c r="AI379" s="88"/>
      <c r="AJ379" s="88"/>
      <c r="AK379" s="88"/>
      <c r="AL379" s="88"/>
      <c r="AM379" s="88"/>
      <c r="AN379" s="88"/>
      <c r="AO379" s="88"/>
      <c r="AP379" s="88"/>
      <c r="AQ379" s="88"/>
      <c r="AR379" s="88"/>
      <c r="AS379" s="88"/>
      <c r="AT379" s="88"/>
      <c r="AU379" s="88"/>
      <c r="AV379" s="88"/>
      <c r="AW379" s="88"/>
      <c r="AX379" s="88"/>
      <c r="AY379" s="88"/>
      <c r="AZ379" s="88"/>
      <c r="BA379" s="88"/>
      <c r="BB379" s="88"/>
      <c r="BC379" s="88"/>
      <c r="BD379" s="88"/>
      <c r="BE379" s="88"/>
      <c r="BF379" s="88"/>
      <c r="BG379" s="88"/>
      <c r="BH379" s="88"/>
      <c r="BI379" s="88"/>
      <c r="BJ379" s="88"/>
      <c r="BK379" s="88"/>
      <c r="BL379" s="88"/>
      <c r="BM379" s="88"/>
      <c r="BN379" s="88"/>
      <c r="BO379" s="88"/>
      <c r="BP379" s="88"/>
      <c r="BQ379" s="88"/>
      <c r="BR379" s="88"/>
      <c r="BS379" s="88"/>
      <c r="BT379" s="88"/>
      <c r="BU379" s="88"/>
      <c r="BV379" s="88"/>
      <c r="BW379" s="88"/>
      <c r="BX379" s="88"/>
      <c r="BY379" s="88"/>
      <c r="BZ379" s="88"/>
      <c r="CA379" s="88"/>
      <c r="CB379" s="88"/>
      <c r="CC379" s="88"/>
      <c r="CD379" s="88"/>
      <c r="CE379" s="88"/>
      <c r="CF379" s="88"/>
      <c r="CG379" s="88"/>
      <c r="CH379" s="88"/>
      <c r="CI379" s="88"/>
      <c r="CJ379" s="88"/>
      <c r="CK379" s="88"/>
      <c r="CL379" s="88"/>
      <c r="CM379" s="88"/>
      <c r="CN379" s="88"/>
      <c r="CO379" s="88"/>
      <c r="CP379" s="88"/>
      <c r="CQ379" s="88"/>
      <c r="CR379" s="88"/>
      <c r="CS379" s="88"/>
      <c r="CT379" s="88"/>
      <c r="CU379" s="88"/>
      <c r="CV379" s="88"/>
      <c r="CW379" s="88"/>
      <c r="CX379" s="88"/>
      <c r="CY379" s="88"/>
      <c r="CZ379" s="88"/>
      <c r="DA379" s="88"/>
      <c r="DB379" s="88"/>
      <c r="DC379" s="88"/>
      <c r="DD379" s="88"/>
      <c r="DE379" s="88"/>
      <c r="DF379" s="88"/>
      <c r="DG379" s="88"/>
      <c r="DH379" s="88"/>
      <c r="DI379" s="88"/>
      <c r="DJ379" s="88"/>
      <c r="DK379" s="88"/>
      <c r="DL379" s="88"/>
      <c r="DM379" s="88"/>
      <c r="DN379" s="88"/>
      <c r="DO379" s="88"/>
      <c r="DP379" s="88"/>
      <c r="DQ379" s="88"/>
      <c r="DR379" s="88"/>
      <c r="DS379" s="88"/>
      <c r="DT379" s="88"/>
      <c r="DU379" s="88"/>
      <c r="DV379" s="88"/>
      <c r="DW379" s="88"/>
      <c r="DX379" s="88"/>
      <c r="DY379" s="88"/>
      <c r="DZ379" s="88"/>
      <c r="EA379" s="88"/>
      <c r="EB379" s="88"/>
      <c r="EC379" s="88"/>
      <c r="ED379" s="88"/>
    </row>
    <row r="380" spans="27:134">
      <c r="AA380" s="88"/>
      <c r="AB380" s="88"/>
      <c r="AC380" s="88"/>
      <c r="AD380" s="88"/>
      <c r="AE380" s="88"/>
      <c r="AF380" s="88"/>
      <c r="AG380" s="88"/>
      <c r="AH380" s="88"/>
      <c r="AI380" s="88"/>
      <c r="AJ380" s="88"/>
      <c r="AK380" s="88"/>
      <c r="AL380" s="88"/>
      <c r="AM380" s="88"/>
      <c r="AN380" s="88"/>
      <c r="AO380" s="88"/>
      <c r="AP380" s="88"/>
      <c r="AQ380" s="88"/>
      <c r="AR380" s="88"/>
      <c r="AS380" s="88"/>
      <c r="AT380" s="88"/>
      <c r="AU380" s="88"/>
      <c r="AV380" s="88"/>
      <c r="AW380" s="88"/>
      <c r="AX380" s="88"/>
      <c r="AY380" s="88"/>
      <c r="AZ380" s="88"/>
      <c r="BA380" s="88"/>
      <c r="BB380" s="88"/>
      <c r="BC380" s="88"/>
      <c r="BD380" s="88"/>
      <c r="BE380" s="88"/>
      <c r="BF380" s="88"/>
      <c r="BG380" s="88"/>
      <c r="BH380" s="88"/>
      <c r="BI380" s="88"/>
      <c r="BJ380" s="88"/>
      <c r="BK380" s="88"/>
      <c r="BL380" s="88"/>
      <c r="BM380" s="88"/>
      <c r="BN380" s="88"/>
      <c r="BO380" s="88"/>
      <c r="BP380" s="88"/>
      <c r="BQ380" s="88"/>
      <c r="BR380" s="88"/>
      <c r="BS380" s="88"/>
      <c r="BT380" s="88"/>
      <c r="BU380" s="88"/>
      <c r="BV380" s="88"/>
      <c r="BW380" s="88"/>
      <c r="BX380" s="88"/>
      <c r="BY380" s="88"/>
      <c r="BZ380" s="88"/>
      <c r="CA380" s="88"/>
      <c r="CB380" s="88"/>
      <c r="CC380" s="88"/>
      <c r="CD380" s="88"/>
      <c r="CE380" s="88"/>
      <c r="CF380" s="88"/>
      <c r="CG380" s="88"/>
      <c r="CH380" s="88"/>
      <c r="CI380" s="88"/>
      <c r="CJ380" s="88"/>
      <c r="CK380" s="88"/>
      <c r="CL380" s="88"/>
      <c r="CM380" s="88"/>
      <c r="CN380" s="88"/>
      <c r="CO380" s="88"/>
      <c r="CP380" s="88"/>
      <c r="CQ380" s="88"/>
      <c r="CR380" s="88"/>
      <c r="CS380" s="88"/>
      <c r="CT380" s="88"/>
      <c r="CU380" s="88"/>
      <c r="CV380" s="88"/>
      <c r="CW380" s="88"/>
      <c r="CX380" s="88"/>
      <c r="CY380" s="88"/>
      <c r="CZ380" s="88"/>
      <c r="DA380" s="88"/>
      <c r="DB380" s="88"/>
      <c r="DC380" s="88"/>
      <c r="DD380" s="88"/>
      <c r="DE380" s="88"/>
      <c r="DF380" s="88"/>
      <c r="DG380" s="88"/>
      <c r="DH380" s="88"/>
      <c r="DI380" s="88"/>
      <c r="DJ380" s="88"/>
      <c r="DK380" s="88"/>
      <c r="DL380" s="88"/>
      <c r="DM380" s="88"/>
      <c r="DN380" s="88"/>
      <c r="DO380" s="88"/>
      <c r="DP380" s="88"/>
      <c r="DQ380" s="88"/>
      <c r="DR380" s="88"/>
      <c r="DS380" s="88"/>
      <c r="DT380" s="88"/>
      <c r="DU380" s="88"/>
      <c r="DV380" s="88"/>
      <c r="DW380" s="88"/>
      <c r="DX380" s="88"/>
      <c r="DY380" s="88"/>
      <c r="DZ380" s="88"/>
      <c r="EA380" s="88"/>
      <c r="EB380" s="88"/>
      <c r="EC380" s="88"/>
      <c r="ED380" s="88"/>
    </row>
    <row r="381" spans="27:134">
      <c r="AA381" s="88"/>
      <c r="AB381" s="88"/>
      <c r="AC381" s="88"/>
      <c r="AD381" s="88"/>
      <c r="AE381" s="88"/>
      <c r="AF381" s="88"/>
      <c r="AG381" s="88"/>
      <c r="AH381" s="88"/>
      <c r="AI381" s="88"/>
      <c r="AJ381" s="88"/>
      <c r="AK381" s="88"/>
      <c r="AL381" s="88"/>
      <c r="AM381" s="88"/>
      <c r="AN381" s="88"/>
      <c r="AO381" s="88"/>
      <c r="AP381" s="88"/>
      <c r="AQ381" s="88"/>
      <c r="AR381" s="88"/>
      <c r="AS381" s="88"/>
      <c r="AT381" s="88"/>
      <c r="AU381" s="88"/>
      <c r="AV381" s="88"/>
      <c r="AW381" s="88"/>
      <c r="AX381" s="88"/>
      <c r="AY381" s="88"/>
      <c r="AZ381" s="88"/>
      <c r="BA381" s="88"/>
      <c r="BB381" s="88"/>
      <c r="BC381" s="88"/>
      <c r="BD381" s="88"/>
      <c r="BE381" s="88"/>
      <c r="BF381" s="88"/>
      <c r="BG381" s="88"/>
      <c r="BH381" s="88"/>
      <c r="BI381" s="88"/>
      <c r="BJ381" s="88"/>
      <c r="BK381" s="88"/>
      <c r="BL381" s="88"/>
      <c r="BM381" s="88"/>
      <c r="BN381" s="88"/>
      <c r="BO381" s="88"/>
      <c r="BP381" s="88"/>
      <c r="BQ381" s="88"/>
      <c r="BR381" s="88"/>
      <c r="BS381" s="88"/>
      <c r="BT381" s="88"/>
      <c r="BU381" s="88"/>
      <c r="BV381" s="88"/>
      <c r="BW381" s="88"/>
      <c r="BX381" s="88"/>
      <c r="BY381" s="88"/>
      <c r="BZ381" s="88"/>
      <c r="CA381" s="88"/>
      <c r="CB381" s="88"/>
      <c r="CC381" s="88"/>
      <c r="CD381" s="88"/>
      <c r="CE381" s="88"/>
      <c r="CF381" s="88"/>
      <c r="CG381" s="88"/>
      <c r="CH381" s="88"/>
      <c r="CI381" s="88"/>
      <c r="CJ381" s="88"/>
      <c r="CK381" s="88"/>
      <c r="CL381" s="88"/>
      <c r="CM381" s="88"/>
      <c r="CN381" s="88"/>
      <c r="CO381" s="88"/>
      <c r="CP381" s="88"/>
      <c r="CQ381" s="88"/>
      <c r="CR381" s="88"/>
      <c r="CS381" s="88"/>
      <c r="CT381" s="88"/>
      <c r="CU381" s="88"/>
      <c r="CV381" s="88"/>
      <c r="CW381" s="88"/>
      <c r="CX381" s="88"/>
      <c r="CY381" s="88"/>
      <c r="CZ381" s="88"/>
      <c r="DA381" s="88"/>
      <c r="DB381" s="88"/>
      <c r="DC381" s="88"/>
      <c r="DD381" s="88"/>
      <c r="DE381" s="88"/>
      <c r="DF381" s="88"/>
      <c r="DG381" s="88"/>
      <c r="DH381" s="88"/>
      <c r="DI381" s="88"/>
      <c r="DJ381" s="88"/>
      <c r="DK381" s="88"/>
      <c r="DL381" s="88"/>
      <c r="DM381" s="88"/>
      <c r="DN381" s="88"/>
      <c r="DO381" s="88"/>
      <c r="DP381" s="88"/>
      <c r="DQ381" s="88"/>
      <c r="DR381" s="88"/>
      <c r="DS381" s="88"/>
      <c r="DT381" s="88"/>
      <c r="DU381" s="88"/>
      <c r="DV381" s="88"/>
      <c r="DW381" s="88"/>
      <c r="DX381" s="88"/>
      <c r="DY381" s="88"/>
      <c r="DZ381" s="88"/>
      <c r="EA381" s="88"/>
      <c r="EB381" s="88"/>
      <c r="EC381" s="88"/>
      <c r="ED381" s="88"/>
    </row>
    <row r="382" spans="27:134">
      <c r="AA382" s="88"/>
      <c r="AB382" s="88"/>
      <c r="AC382" s="88"/>
      <c r="AD382" s="88"/>
      <c r="AE382" s="88"/>
      <c r="AF382" s="88"/>
      <c r="AG382" s="88"/>
      <c r="AH382" s="88"/>
      <c r="AI382" s="88"/>
      <c r="AJ382" s="88"/>
      <c r="AK382" s="88"/>
      <c r="AL382" s="88"/>
      <c r="AM382" s="88"/>
      <c r="AN382" s="88"/>
      <c r="AO382" s="88"/>
      <c r="AP382" s="88"/>
      <c r="AQ382" s="88"/>
      <c r="AR382" s="88"/>
      <c r="AS382" s="88"/>
      <c r="AT382" s="88"/>
      <c r="AU382" s="88"/>
      <c r="AV382" s="88"/>
      <c r="AW382" s="88"/>
      <c r="AX382" s="88"/>
      <c r="AY382" s="88"/>
      <c r="AZ382" s="88"/>
      <c r="BA382" s="88"/>
      <c r="BB382" s="88"/>
      <c r="BC382" s="88"/>
      <c r="BD382" s="88"/>
      <c r="BE382" s="88"/>
      <c r="BF382" s="88"/>
      <c r="BG382" s="88"/>
      <c r="BH382" s="88"/>
      <c r="BI382" s="88"/>
      <c r="BJ382" s="88"/>
      <c r="BK382" s="88"/>
      <c r="BL382" s="88"/>
      <c r="BM382" s="88"/>
      <c r="BN382" s="88"/>
      <c r="BO382" s="88"/>
      <c r="BP382" s="88"/>
      <c r="BQ382" s="88"/>
      <c r="BR382" s="88"/>
      <c r="BS382" s="88"/>
      <c r="BT382" s="88"/>
      <c r="BU382" s="88"/>
      <c r="BV382" s="88"/>
      <c r="BW382" s="88"/>
      <c r="BX382" s="88"/>
      <c r="BY382" s="88"/>
      <c r="BZ382" s="88"/>
      <c r="CA382" s="88"/>
      <c r="CB382" s="88"/>
      <c r="CC382" s="88"/>
      <c r="CD382" s="88"/>
      <c r="CE382" s="88"/>
      <c r="CF382" s="88"/>
      <c r="CG382" s="88"/>
      <c r="CH382" s="88"/>
      <c r="CI382" s="88"/>
      <c r="CJ382" s="88"/>
      <c r="CK382" s="88"/>
      <c r="CL382" s="88"/>
      <c r="CM382" s="88"/>
      <c r="CN382" s="88"/>
      <c r="CO382" s="88"/>
      <c r="CP382" s="88"/>
      <c r="CQ382" s="88"/>
      <c r="CR382" s="88"/>
      <c r="CS382" s="88"/>
      <c r="CT382" s="88"/>
      <c r="CU382" s="88"/>
      <c r="CV382" s="88"/>
      <c r="CW382" s="88"/>
      <c r="CX382" s="88"/>
      <c r="CY382" s="88"/>
      <c r="CZ382" s="88"/>
      <c r="DA382" s="88"/>
      <c r="DB382" s="88"/>
      <c r="DC382" s="88"/>
      <c r="DD382" s="88"/>
      <c r="DE382" s="88"/>
      <c r="DF382" s="88"/>
      <c r="DG382" s="88"/>
      <c r="DH382" s="88"/>
      <c r="DI382" s="88"/>
      <c r="DJ382" s="88"/>
      <c r="DK382" s="88"/>
      <c r="DL382" s="88"/>
      <c r="DM382" s="88"/>
      <c r="DN382" s="88"/>
      <c r="DO382" s="88"/>
      <c r="DP382" s="88"/>
      <c r="DQ382" s="88"/>
      <c r="DR382" s="88"/>
      <c r="DS382" s="88"/>
      <c r="DT382" s="88"/>
      <c r="DU382" s="88"/>
      <c r="DV382" s="88"/>
      <c r="DW382" s="88"/>
      <c r="DX382" s="88"/>
      <c r="DY382" s="88"/>
      <c r="DZ382" s="88"/>
      <c r="EA382" s="88"/>
      <c r="EB382" s="88"/>
      <c r="EC382" s="88"/>
      <c r="ED382" s="88"/>
    </row>
    <row r="383" spans="27:134">
      <c r="AA383" s="88"/>
      <c r="AB383" s="88"/>
      <c r="AC383" s="88"/>
      <c r="AD383" s="88"/>
      <c r="AE383" s="88"/>
      <c r="AF383" s="88"/>
      <c r="AG383" s="88"/>
      <c r="AH383" s="88"/>
      <c r="AI383" s="88"/>
      <c r="AJ383" s="88"/>
      <c r="AK383" s="88"/>
      <c r="AL383" s="88"/>
      <c r="AM383" s="88"/>
      <c r="AN383" s="88"/>
      <c r="AO383" s="88"/>
      <c r="AP383" s="88"/>
      <c r="AQ383" s="88"/>
      <c r="AR383" s="88"/>
      <c r="AS383" s="88"/>
      <c r="AT383" s="88"/>
      <c r="AU383" s="88"/>
      <c r="AV383" s="88"/>
      <c r="AW383" s="88"/>
      <c r="AX383" s="88"/>
      <c r="AY383" s="88"/>
      <c r="AZ383" s="88"/>
      <c r="BA383" s="88"/>
      <c r="BB383" s="88"/>
      <c r="BC383" s="88"/>
      <c r="BD383" s="88"/>
      <c r="BE383" s="88"/>
      <c r="BF383" s="88"/>
      <c r="BG383" s="88"/>
      <c r="BH383" s="88"/>
      <c r="BI383" s="88"/>
      <c r="BJ383" s="88"/>
      <c r="BK383" s="88"/>
      <c r="BL383" s="88"/>
      <c r="BM383" s="88"/>
      <c r="BN383" s="88"/>
      <c r="BO383" s="88"/>
      <c r="BP383" s="88"/>
      <c r="BQ383" s="88"/>
      <c r="BR383" s="88"/>
      <c r="BS383" s="88"/>
      <c r="BT383" s="88"/>
      <c r="BU383" s="88"/>
      <c r="BV383" s="88"/>
      <c r="BW383" s="88"/>
      <c r="BX383" s="88"/>
      <c r="BY383" s="88"/>
      <c r="BZ383" s="88"/>
      <c r="CA383" s="88"/>
      <c r="CB383" s="88"/>
      <c r="CC383" s="88"/>
      <c r="CD383" s="88"/>
      <c r="CE383" s="88"/>
      <c r="CF383" s="88"/>
      <c r="CG383" s="88"/>
      <c r="CH383" s="88"/>
      <c r="CI383" s="88"/>
      <c r="CJ383" s="88"/>
      <c r="CK383" s="88"/>
      <c r="CL383" s="88"/>
      <c r="CM383" s="88"/>
      <c r="CN383" s="88"/>
      <c r="CO383" s="88"/>
      <c r="CP383" s="88"/>
      <c r="CQ383" s="88"/>
      <c r="CR383" s="88"/>
      <c r="CS383" s="88"/>
      <c r="CT383" s="88"/>
      <c r="CU383" s="88"/>
      <c r="CV383" s="88"/>
      <c r="CW383" s="88"/>
      <c r="CX383" s="88"/>
      <c r="CY383" s="88"/>
      <c r="CZ383" s="88"/>
      <c r="DA383" s="88"/>
      <c r="DB383" s="88"/>
      <c r="DC383" s="88"/>
      <c r="DD383" s="88"/>
      <c r="DE383" s="88"/>
      <c r="DF383" s="88"/>
      <c r="DG383" s="88"/>
      <c r="DH383" s="88"/>
      <c r="DI383" s="88"/>
      <c r="DJ383" s="88"/>
      <c r="DK383" s="88"/>
      <c r="DL383" s="88"/>
      <c r="DM383" s="88"/>
      <c r="DN383" s="88"/>
      <c r="DO383" s="88"/>
      <c r="DP383" s="88"/>
      <c r="DQ383" s="88"/>
      <c r="DR383" s="88"/>
      <c r="DS383" s="88"/>
      <c r="DT383" s="88"/>
      <c r="DU383" s="88"/>
      <c r="DV383" s="88"/>
      <c r="DW383" s="88"/>
      <c r="DX383" s="88"/>
      <c r="DY383" s="88"/>
      <c r="DZ383" s="88"/>
      <c r="EA383" s="88"/>
      <c r="EB383" s="88"/>
      <c r="EC383" s="88"/>
      <c r="ED383" s="88"/>
    </row>
    <row r="384" spans="27:134">
      <c r="AA384" s="88"/>
      <c r="AB384" s="88"/>
      <c r="AC384" s="88"/>
      <c r="AD384" s="88"/>
      <c r="AE384" s="88"/>
      <c r="AF384" s="88"/>
      <c r="AG384" s="88"/>
      <c r="AH384" s="88"/>
      <c r="AI384" s="88"/>
      <c r="AJ384" s="88"/>
      <c r="AK384" s="88"/>
      <c r="AL384" s="88"/>
      <c r="AM384" s="88"/>
      <c r="AN384" s="88"/>
      <c r="AO384" s="88"/>
      <c r="AP384" s="88"/>
      <c r="AQ384" s="88"/>
      <c r="AR384" s="88"/>
      <c r="AS384" s="88"/>
      <c r="AT384" s="88"/>
      <c r="AU384" s="88"/>
      <c r="AV384" s="88"/>
      <c r="AW384" s="88"/>
      <c r="AX384" s="88"/>
      <c r="AY384" s="88"/>
      <c r="AZ384" s="88"/>
      <c r="BA384" s="88"/>
      <c r="BB384" s="88"/>
      <c r="BC384" s="88"/>
      <c r="BD384" s="88"/>
      <c r="BE384" s="88"/>
      <c r="BF384" s="88"/>
      <c r="BG384" s="88"/>
      <c r="BH384" s="88"/>
      <c r="BI384" s="88"/>
      <c r="BJ384" s="88"/>
      <c r="BK384" s="88"/>
      <c r="BL384" s="88"/>
      <c r="BM384" s="88"/>
      <c r="BN384" s="88"/>
      <c r="BO384" s="88"/>
      <c r="BP384" s="88"/>
      <c r="BQ384" s="88"/>
      <c r="BR384" s="88"/>
      <c r="BS384" s="88"/>
      <c r="BT384" s="88"/>
      <c r="BU384" s="88"/>
      <c r="BV384" s="88"/>
      <c r="BW384" s="88"/>
      <c r="BX384" s="88"/>
      <c r="BY384" s="88"/>
      <c r="BZ384" s="88"/>
      <c r="CA384" s="88"/>
      <c r="CB384" s="88"/>
      <c r="CC384" s="88"/>
      <c r="CD384" s="88"/>
      <c r="CE384" s="88"/>
      <c r="CF384" s="88"/>
      <c r="CG384" s="88"/>
      <c r="CH384" s="88"/>
      <c r="CI384" s="88"/>
      <c r="CJ384" s="88"/>
      <c r="CK384" s="88"/>
      <c r="CL384" s="88"/>
      <c r="CM384" s="88"/>
      <c r="CN384" s="88"/>
      <c r="CO384" s="88"/>
      <c r="CP384" s="88"/>
      <c r="CQ384" s="88"/>
      <c r="CR384" s="88"/>
      <c r="CS384" s="88"/>
      <c r="CT384" s="88"/>
      <c r="CU384" s="88"/>
      <c r="CV384" s="88"/>
      <c r="CW384" s="88"/>
      <c r="CX384" s="88"/>
      <c r="CY384" s="88"/>
      <c r="CZ384" s="88"/>
      <c r="DA384" s="88"/>
      <c r="DB384" s="88"/>
      <c r="DC384" s="88"/>
      <c r="DD384" s="88"/>
      <c r="DE384" s="88"/>
      <c r="DF384" s="88"/>
      <c r="DG384" s="88"/>
      <c r="DH384" s="88"/>
      <c r="DI384" s="88"/>
      <c r="DJ384" s="88"/>
      <c r="DK384" s="88"/>
      <c r="DL384" s="88"/>
      <c r="DM384" s="88"/>
      <c r="DN384" s="88"/>
      <c r="DO384" s="88"/>
      <c r="DP384" s="88"/>
      <c r="DQ384" s="88"/>
      <c r="DR384" s="88"/>
      <c r="DS384" s="88"/>
      <c r="DT384" s="88"/>
      <c r="DU384" s="88"/>
      <c r="DV384" s="88"/>
      <c r="DW384" s="88"/>
      <c r="DX384" s="88"/>
      <c r="DY384" s="88"/>
      <c r="DZ384" s="88"/>
      <c r="EA384" s="88"/>
      <c r="EB384" s="88"/>
      <c r="EC384" s="88"/>
      <c r="ED384" s="88"/>
    </row>
    <row r="385" spans="27:134">
      <c r="AA385" s="88"/>
      <c r="AB385" s="88"/>
      <c r="AC385" s="88"/>
      <c r="AD385" s="88"/>
      <c r="AE385" s="88"/>
      <c r="AF385" s="88"/>
      <c r="AG385" s="88"/>
      <c r="AH385" s="88"/>
      <c r="AI385" s="88"/>
      <c r="AJ385" s="88"/>
      <c r="AK385" s="88"/>
      <c r="AL385" s="88"/>
      <c r="AM385" s="88"/>
      <c r="AN385" s="88"/>
      <c r="AO385" s="88"/>
      <c r="AP385" s="88"/>
      <c r="AQ385" s="88"/>
      <c r="AR385" s="88"/>
      <c r="AS385" s="88"/>
      <c r="AT385" s="88"/>
      <c r="AU385" s="88"/>
      <c r="AV385" s="88"/>
      <c r="AW385" s="88"/>
      <c r="AX385" s="88"/>
      <c r="AY385" s="88"/>
      <c r="AZ385" s="88"/>
      <c r="BA385" s="88"/>
      <c r="BB385" s="88"/>
      <c r="BC385" s="88"/>
      <c r="BD385" s="88"/>
      <c r="BE385" s="88"/>
      <c r="BF385" s="88"/>
      <c r="BG385" s="88"/>
      <c r="BH385" s="88"/>
      <c r="BI385" s="88"/>
      <c r="BJ385" s="88"/>
      <c r="BK385" s="88"/>
      <c r="BL385" s="88"/>
      <c r="BM385" s="88"/>
      <c r="BN385" s="88"/>
      <c r="BO385" s="88"/>
      <c r="BP385" s="88"/>
      <c r="BQ385" s="88"/>
      <c r="BR385" s="88"/>
      <c r="BS385" s="88"/>
      <c r="BT385" s="88"/>
      <c r="BU385" s="88"/>
      <c r="BV385" s="88"/>
      <c r="BW385" s="88"/>
      <c r="BX385" s="88"/>
      <c r="BY385" s="88"/>
      <c r="BZ385" s="88"/>
      <c r="CA385" s="88"/>
      <c r="CB385" s="88"/>
      <c r="CC385" s="88"/>
      <c r="CD385" s="88"/>
      <c r="CE385" s="88"/>
      <c r="CF385" s="88"/>
      <c r="CG385" s="88"/>
      <c r="CH385" s="88"/>
      <c r="CI385" s="88"/>
      <c r="CJ385" s="88"/>
      <c r="CK385" s="88"/>
      <c r="CL385" s="88"/>
      <c r="CM385" s="88"/>
      <c r="CN385" s="88"/>
      <c r="CO385" s="88"/>
      <c r="CP385" s="88"/>
      <c r="CQ385" s="88"/>
      <c r="CR385" s="88"/>
      <c r="CS385" s="88"/>
      <c r="CT385" s="88"/>
      <c r="CU385" s="88"/>
      <c r="CV385" s="88"/>
      <c r="CW385" s="88"/>
      <c r="CX385" s="88"/>
      <c r="CY385" s="88"/>
      <c r="CZ385" s="88"/>
      <c r="DA385" s="88"/>
      <c r="DB385" s="88"/>
      <c r="DC385" s="88"/>
      <c r="DD385" s="88"/>
      <c r="DE385" s="88"/>
      <c r="DF385" s="88"/>
      <c r="DG385" s="88"/>
      <c r="DH385" s="88"/>
      <c r="DI385" s="88"/>
      <c r="DJ385" s="88"/>
      <c r="DK385" s="88"/>
      <c r="DL385" s="88"/>
      <c r="DM385" s="88"/>
      <c r="DN385" s="88"/>
      <c r="DO385" s="88"/>
      <c r="DP385" s="88"/>
      <c r="DQ385" s="88"/>
      <c r="DR385" s="88"/>
      <c r="DS385" s="88"/>
      <c r="DT385" s="88"/>
      <c r="DU385" s="88"/>
      <c r="DV385" s="88"/>
      <c r="DW385" s="88"/>
      <c r="DX385" s="88"/>
      <c r="DY385" s="88"/>
      <c r="DZ385" s="88"/>
      <c r="EA385" s="88"/>
      <c r="EB385" s="88"/>
      <c r="EC385" s="88"/>
      <c r="ED385" s="88"/>
    </row>
    <row r="386" spans="27:134">
      <c r="AA386" s="88"/>
      <c r="AB386" s="88"/>
      <c r="AC386" s="88"/>
      <c r="AD386" s="88"/>
      <c r="AE386" s="88"/>
      <c r="AF386" s="88"/>
      <c r="AG386" s="88"/>
      <c r="AH386" s="88"/>
      <c r="AI386" s="88"/>
      <c r="AJ386" s="88"/>
      <c r="AK386" s="88"/>
      <c r="AL386" s="88"/>
      <c r="AM386" s="88"/>
      <c r="AN386" s="88"/>
      <c r="AO386" s="88"/>
      <c r="AP386" s="88"/>
      <c r="AQ386" s="88"/>
      <c r="AR386" s="88"/>
      <c r="AS386" s="88"/>
      <c r="AT386" s="88"/>
      <c r="AU386" s="88"/>
      <c r="AV386" s="88"/>
      <c r="AW386" s="88"/>
      <c r="AX386" s="88"/>
      <c r="AY386" s="88"/>
      <c r="AZ386" s="88"/>
      <c r="BA386" s="88"/>
      <c r="BB386" s="88"/>
      <c r="BC386" s="88"/>
      <c r="BD386" s="88"/>
      <c r="BE386" s="88"/>
      <c r="BF386" s="88"/>
      <c r="BG386" s="88"/>
      <c r="BH386" s="88"/>
      <c r="BI386" s="88"/>
      <c r="BJ386" s="88"/>
      <c r="BK386" s="88"/>
      <c r="BL386" s="88"/>
      <c r="BM386" s="88"/>
      <c r="BN386" s="88"/>
      <c r="BO386" s="88"/>
      <c r="BP386" s="88"/>
      <c r="BQ386" s="88"/>
      <c r="BR386" s="88"/>
      <c r="BS386" s="88"/>
      <c r="BT386" s="88"/>
      <c r="BU386" s="88"/>
      <c r="BV386" s="88"/>
      <c r="BW386" s="88"/>
      <c r="BX386" s="88"/>
      <c r="BY386" s="88"/>
      <c r="BZ386" s="88"/>
      <c r="CA386" s="88"/>
      <c r="CB386" s="88"/>
      <c r="CC386" s="88"/>
      <c r="CD386" s="88"/>
      <c r="CE386" s="88"/>
      <c r="CF386" s="88"/>
      <c r="CG386" s="88"/>
      <c r="CH386" s="88"/>
      <c r="CI386" s="88"/>
      <c r="CJ386" s="88"/>
      <c r="CK386" s="88"/>
      <c r="CL386" s="88"/>
      <c r="CM386" s="88"/>
      <c r="CN386" s="88"/>
      <c r="CO386" s="88"/>
      <c r="CP386" s="88"/>
      <c r="CQ386" s="88"/>
      <c r="CR386" s="88"/>
      <c r="CS386" s="88"/>
      <c r="CT386" s="88"/>
      <c r="CU386" s="88"/>
      <c r="CV386" s="88"/>
      <c r="CW386" s="88"/>
      <c r="CX386" s="88"/>
      <c r="CY386" s="88"/>
      <c r="CZ386" s="88"/>
      <c r="DA386" s="88"/>
      <c r="DB386" s="88"/>
      <c r="DC386" s="88"/>
      <c r="DD386" s="88"/>
      <c r="DE386" s="88"/>
      <c r="DF386" s="88"/>
      <c r="DG386" s="88"/>
      <c r="DH386" s="88"/>
      <c r="DI386" s="88"/>
      <c r="DJ386" s="88"/>
      <c r="DK386" s="88"/>
      <c r="DL386" s="88"/>
      <c r="DM386" s="88"/>
      <c r="DN386" s="88"/>
      <c r="DO386" s="88"/>
      <c r="DP386" s="88"/>
      <c r="DQ386" s="88"/>
      <c r="DR386" s="88"/>
      <c r="DS386" s="88"/>
      <c r="DT386" s="88"/>
      <c r="DU386" s="88"/>
      <c r="DV386" s="88"/>
      <c r="DW386" s="88"/>
      <c r="DX386" s="88"/>
      <c r="DY386" s="88"/>
      <c r="DZ386" s="88"/>
      <c r="EA386" s="88"/>
      <c r="EB386" s="88"/>
      <c r="EC386" s="88"/>
      <c r="ED386" s="88"/>
    </row>
    <row r="387" spans="27:134">
      <c r="AA387" s="88"/>
      <c r="AB387" s="88"/>
      <c r="AC387" s="88"/>
      <c r="AD387" s="88"/>
      <c r="AE387" s="88"/>
      <c r="AF387" s="88"/>
      <c r="AG387" s="88"/>
      <c r="AH387" s="88"/>
      <c r="AI387" s="88"/>
      <c r="AJ387" s="88"/>
      <c r="AK387" s="88"/>
      <c r="AL387" s="88"/>
      <c r="AM387" s="88"/>
      <c r="AN387" s="88"/>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88"/>
      <c r="BK387" s="88"/>
      <c r="BL387" s="88"/>
      <c r="BM387" s="88"/>
      <c r="BN387" s="88"/>
      <c r="BO387" s="88"/>
      <c r="BP387" s="88"/>
      <c r="BQ387" s="88"/>
      <c r="BR387" s="88"/>
      <c r="BS387" s="88"/>
      <c r="BT387" s="88"/>
      <c r="BU387" s="88"/>
      <c r="BV387" s="88"/>
      <c r="BW387" s="88"/>
      <c r="BX387" s="88"/>
      <c r="BY387" s="88"/>
      <c r="BZ387" s="88"/>
      <c r="CA387" s="88"/>
      <c r="CB387" s="88"/>
      <c r="CC387" s="88"/>
      <c r="CD387" s="88"/>
      <c r="CE387" s="88"/>
      <c r="CF387" s="88"/>
      <c r="CG387" s="88"/>
      <c r="CH387" s="88"/>
      <c r="CI387" s="88"/>
      <c r="CJ387" s="88"/>
      <c r="CK387" s="88"/>
      <c r="CL387" s="88"/>
      <c r="CM387" s="88"/>
      <c r="CN387" s="88"/>
      <c r="CO387" s="88"/>
      <c r="CP387" s="88"/>
      <c r="CQ387" s="88"/>
      <c r="CR387" s="88"/>
      <c r="CS387" s="88"/>
      <c r="CT387" s="88"/>
      <c r="CU387" s="88"/>
      <c r="CV387" s="88"/>
      <c r="CW387" s="88"/>
      <c r="CX387" s="88"/>
      <c r="CY387" s="88"/>
      <c r="CZ387" s="88"/>
      <c r="DA387" s="88"/>
      <c r="DB387" s="88"/>
      <c r="DC387" s="88"/>
      <c r="DD387" s="88"/>
      <c r="DE387" s="88"/>
      <c r="DF387" s="88"/>
      <c r="DG387" s="88"/>
      <c r="DH387" s="88"/>
      <c r="DI387" s="88"/>
      <c r="DJ387" s="88"/>
      <c r="DK387" s="88"/>
      <c r="DL387" s="88"/>
      <c r="DM387" s="88"/>
      <c r="DN387" s="88"/>
      <c r="DO387" s="88"/>
      <c r="DP387" s="88"/>
      <c r="DQ387" s="88"/>
      <c r="DR387" s="88"/>
      <c r="DS387" s="88"/>
      <c r="DT387" s="88"/>
      <c r="DU387" s="88"/>
      <c r="DV387" s="88"/>
      <c r="DW387" s="88"/>
      <c r="DX387" s="88"/>
      <c r="DY387" s="88"/>
      <c r="DZ387" s="88"/>
      <c r="EA387" s="88"/>
      <c r="EB387" s="88"/>
      <c r="EC387" s="88"/>
      <c r="ED387" s="88"/>
    </row>
    <row r="388" spans="27:134">
      <c r="AA388" s="88"/>
      <c r="AB388" s="88"/>
      <c r="AC388" s="88"/>
      <c r="AD388" s="88"/>
      <c r="AE388" s="88"/>
      <c r="AF388" s="88"/>
      <c r="AG388" s="88"/>
      <c r="AH388" s="88"/>
      <c r="AI388" s="88"/>
      <c r="AJ388" s="88"/>
      <c r="AK388" s="88"/>
      <c r="AL388" s="88"/>
      <c r="AM388" s="88"/>
      <c r="AN388" s="88"/>
      <c r="AO388" s="88"/>
      <c r="AP388" s="88"/>
      <c r="AQ388" s="88"/>
      <c r="AR388" s="88"/>
      <c r="AS388" s="88"/>
      <c r="AT388" s="88"/>
      <c r="AU388" s="88"/>
      <c r="AV388" s="88"/>
      <c r="AW388" s="88"/>
      <c r="AX388" s="88"/>
      <c r="AY388" s="88"/>
      <c r="AZ388" s="88"/>
      <c r="BA388" s="88"/>
      <c r="BB388" s="88"/>
      <c r="BC388" s="88"/>
      <c r="BD388" s="88"/>
      <c r="BE388" s="88"/>
      <c r="BF388" s="88"/>
      <c r="BG388" s="88"/>
      <c r="BH388" s="88"/>
      <c r="BI388" s="88"/>
      <c r="BJ388" s="88"/>
      <c r="BK388" s="88"/>
      <c r="BL388" s="88"/>
      <c r="BM388" s="88"/>
      <c r="BN388" s="88"/>
      <c r="BO388" s="88"/>
      <c r="BP388" s="88"/>
      <c r="BQ388" s="88"/>
      <c r="BR388" s="88"/>
      <c r="BS388" s="88"/>
      <c r="BT388" s="88"/>
      <c r="BU388" s="88"/>
      <c r="BV388" s="88"/>
      <c r="BW388" s="88"/>
      <c r="BX388" s="88"/>
      <c r="BY388" s="88"/>
      <c r="BZ388" s="88"/>
      <c r="CA388" s="88"/>
      <c r="CB388" s="88"/>
      <c r="CC388" s="88"/>
      <c r="CD388" s="88"/>
      <c r="CE388" s="88"/>
      <c r="CF388" s="88"/>
      <c r="CG388" s="88"/>
      <c r="CH388" s="88"/>
      <c r="CI388" s="88"/>
      <c r="CJ388" s="88"/>
      <c r="CK388" s="88"/>
      <c r="CL388" s="88"/>
      <c r="CM388" s="88"/>
      <c r="CN388" s="88"/>
      <c r="CO388" s="88"/>
      <c r="CP388" s="88"/>
      <c r="CQ388" s="88"/>
      <c r="CR388" s="88"/>
      <c r="CS388" s="88"/>
      <c r="CT388" s="88"/>
      <c r="CU388" s="88"/>
      <c r="CV388" s="88"/>
      <c r="CW388" s="88"/>
      <c r="CX388" s="88"/>
      <c r="CY388" s="88"/>
      <c r="CZ388" s="88"/>
      <c r="DA388" s="88"/>
      <c r="DB388" s="88"/>
      <c r="DC388" s="88"/>
      <c r="DD388" s="88"/>
      <c r="DE388" s="88"/>
      <c r="DF388" s="88"/>
      <c r="DG388" s="88"/>
      <c r="DH388" s="88"/>
      <c r="DI388" s="88"/>
      <c r="DJ388" s="88"/>
      <c r="DK388" s="88"/>
      <c r="DL388" s="88"/>
      <c r="DM388" s="88"/>
      <c r="DN388" s="88"/>
      <c r="DO388" s="88"/>
      <c r="DP388" s="88"/>
      <c r="DQ388" s="88"/>
      <c r="DR388" s="88"/>
      <c r="DS388" s="88"/>
      <c r="DT388" s="88"/>
      <c r="DU388" s="88"/>
      <c r="DV388" s="88"/>
      <c r="DW388" s="88"/>
      <c r="DX388" s="88"/>
      <c r="DY388" s="88"/>
      <c r="DZ388" s="88"/>
      <c r="EA388" s="88"/>
      <c r="EB388" s="88"/>
      <c r="EC388" s="88"/>
      <c r="ED388" s="88"/>
    </row>
    <row r="389" spans="27:134">
      <c r="AA389" s="88"/>
      <c r="AB389" s="88"/>
      <c r="AC389" s="88"/>
      <c r="AD389" s="88"/>
      <c r="AE389" s="88"/>
      <c r="AF389" s="88"/>
      <c r="AG389" s="88"/>
      <c r="AH389" s="88"/>
      <c r="AI389" s="88"/>
      <c r="AJ389" s="88"/>
      <c r="AK389" s="88"/>
      <c r="AL389" s="88"/>
      <c r="AM389" s="88"/>
      <c r="AN389" s="88"/>
      <c r="AO389" s="88"/>
      <c r="AP389" s="88"/>
      <c r="AQ389" s="88"/>
      <c r="AR389" s="88"/>
      <c r="AS389" s="88"/>
      <c r="AT389" s="88"/>
      <c r="AU389" s="88"/>
      <c r="AV389" s="88"/>
      <c r="AW389" s="88"/>
      <c r="AX389" s="88"/>
      <c r="AY389" s="88"/>
      <c r="AZ389" s="88"/>
      <c r="BA389" s="88"/>
      <c r="BB389" s="88"/>
      <c r="BC389" s="88"/>
      <c r="BD389" s="88"/>
      <c r="BE389" s="88"/>
      <c r="BF389" s="88"/>
      <c r="BG389" s="88"/>
      <c r="BH389" s="88"/>
      <c r="BI389" s="88"/>
      <c r="BJ389" s="88"/>
      <c r="BK389" s="88"/>
      <c r="BL389" s="88"/>
      <c r="BM389" s="88"/>
      <c r="BN389" s="88"/>
      <c r="BO389" s="88"/>
      <c r="BP389" s="88"/>
      <c r="BQ389" s="88"/>
      <c r="BR389" s="88"/>
      <c r="BS389" s="88"/>
      <c r="BT389" s="88"/>
      <c r="BU389" s="88"/>
      <c r="BV389" s="88"/>
      <c r="BW389" s="88"/>
      <c r="BX389" s="88"/>
      <c r="BY389" s="88"/>
      <c r="BZ389" s="88"/>
      <c r="CA389" s="88"/>
      <c r="CB389" s="88"/>
      <c r="CC389" s="88"/>
      <c r="CD389" s="88"/>
      <c r="CE389" s="88"/>
      <c r="CF389" s="88"/>
      <c r="CG389" s="88"/>
      <c r="CH389" s="88"/>
      <c r="CI389" s="88"/>
      <c r="CJ389" s="88"/>
      <c r="CK389" s="88"/>
      <c r="CL389" s="88"/>
      <c r="CM389" s="88"/>
      <c r="CN389" s="88"/>
      <c r="CO389" s="88"/>
      <c r="CP389" s="88"/>
      <c r="CQ389" s="88"/>
      <c r="CR389" s="88"/>
      <c r="CS389" s="88"/>
      <c r="CT389" s="88"/>
      <c r="CU389" s="88"/>
      <c r="CV389" s="88"/>
      <c r="CW389" s="88"/>
      <c r="CX389" s="88"/>
      <c r="CY389" s="88"/>
      <c r="CZ389" s="88"/>
      <c r="DA389" s="88"/>
      <c r="DB389" s="88"/>
      <c r="DC389" s="88"/>
      <c r="DD389" s="88"/>
      <c r="DE389" s="88"/>
      <c r="DF389" s="88"/>
      <c r="DG389" s="88"/>
      <c r="DH389" s="88"/>
      <c r="DI389" s="88"/>
      <c r="DJ389" s="88"/>
      <c r="DK389" s="88"/>
      <c r="DL389" s="88"/>
      <c r="DM389" s="88"/>
      <c r="DN389" s="88"/>
      <c r="DO389" s="88"/>
      <c r="DP389" s="88"/>
      <c r="DQ389" s="88"/>
      <c r="DR389" s="88"/>
      <c r="DS389" s="88"/>
      <c r="DT389" s="88"/>
      <c r="DU389" s="88"/>
      <c r="DV389" s="88"/>
      <c r="DW389" s="88"/>
      <c r="DX389" s="88"/>
      <c r="DY389" s="88"/>
      <c r="DZ389" s="88"/>
      <c r="EA389" s="88"/>
      <c r="EB389" s="88"/>
      <c r="EC389" s="88"/>
      <c r="ED389" s="88"/>
    </row>
    <row r="390" spans="27:134">
      <c r="AA390" s="88"/>
      <c r="AB390" s="88"/>
      <c r="AC390" s="88"/>
      <c r="AD390" s="88"/>
      <c r="AE390" s="88"/>
      <c r="AF390" s="88"/>
      <c r="AG390" s="88"/>
      <c r="AH390" s="88"/>
      <c r="AI390" s="88"/>
      <c r="AJ390" s="88"/>
      <c r="AK390" s="88"/>
      <c r="AL390" s="88"/>
      <c r="AM390" s="88"/>
      <c r="AN390" s="88"/>
      <c r="AO390" s="88"/>
      <c r="AP390" s="88"/>
      <c r="AQ390" s="88"/>
      <c r="AR390" s="88"/>
      <c r="AS390" s="88"/>
      <c r="AT390" s="88"/>
      <c r="AU390" s="88"/>
      <c r="AV390" s="88"/>
      <c r="AW390" s="88"/>
      <c r="AX390" s="88"/>
      <c r="AY390" s="88"/>
      <c r="AZ390" s="88"/>
      <c r="BA390" s="88"/>
      <c r="BB390" s="88"/>
      <c r="BC390" s="88"/>
      <c r="BD390" s="88"/>
      <c r="BE390" s="88"/>
      <c r="BF390" s="88"/>
      <c r="BG390" s="88"/>
      <c r="BH390" s="88"/>
      <c r="BI390" s="88"/>
      <c r="BJ390" s="88"/>
      <c r="BK390" s="88"/>
      <c r="BL390" s="88"/>
      <c r="BM390" s="88"/>
      <c r="BN390" s="88"/>
      <c r="BO390" s="88"/>
      <c r="BP390" s="88"/>
      <c r="BQ390" s="88"/>
      <c r="BR390" s="88"/>
      <c r="BS390" s="88"/>
      <c r="BT390" s="88"/>
      <c r="BU390" s="88"/>
      <c r="BV390" s="88"/>
      <c r="BW390" s="88"/>
      <c r="BX390" s="88"/>
      <c r="BY390" s="88"/>
      <c r="BZ390" s="88"/>
      <c r="CA390" s="88"/>
      <c r="CB390" s="88"/>
      <c r="CC390" s="88"/>
      <c r="CD390" s="88"/>
      <c r="CE390" s="88"/>
      <c r="CF390" s="88"/>
      <c r="CG390" s="88"/>
      <c r="CH390" s="88"/>
      <c r="CI390" s="88"/>
      <c r="CJ390" s="88"/>
      <c r="CK390" s="88"/>
      <c r="CL390" s="88"/>
      <c r="CM390" s="88"/>
      <c r="CN390" s="88"/>
      <c r="CO390" s="88"/>
      <c r="CP390" s="88"/>
      <c r="CQ390" s="88"/>
      <c r="CR390" s="88"/>
      <c r="CS390" s="88"/>
      <c r="CT390" s="88"/>
      <c r="CU390" s="88"/>
      <c r="CV390" s="88"/>
      <c r="CW390" s="88"/>
      <c r="CX390" s="88"/>
      <c r="CY390" s="88"/>
      <c r="CZ390" s="88"/>
      <c r="DA390" s="88"/>
      <c r="DB390" s="88"/>
      <c r="DC390" s="88"/>
      <c r="DD390" s="88"/>
      <c r="DE390" s="88"/>
      <c r="DF390" s="88"/>
      <c r="DG390" s="88"/>
      <c r="DH390" s="88"/>
      <c r="DI390" s="88"/>
      <c r="DJ390" s="88"/>
      <c r="DK390" s="88"/>
      <c r="DL390" s="88"/>
      <c r="DM390" s="88"/>
      <c r="DN390" s="88"/>
      <c r="DO390" s="88"/>
      <c r="DP390" s="88"/>
      <c r="DQ390" s="88"/>
      <c r="DR390" s="88"/>
      <c r="DS390" s="88"/>
      <c r="DT390" s="88"/>
      <c r="DU390" s="88"/>
      <c r="DV390" s="88"/>
      <c r="DW390" s="88"/>
      <c r="DX390" s="88"/>
      <c r="DY390" s="88"/>
      <c r="DZ390" s="88"/>
      <c r="EA390" s="88"/>
      <c r="EB390" s="88"/>
      <c r="EC390" s="88"/>
      <c r="ED390" s="88"/>
    </row>
    <row r="391" spans="27:134">
      <c r="AA391" s="88"/>
      <c r="AB391" s="88"/>
      <c r="AC391" s="88"/>
      <c r="AD391" s="88"/>
      <c r="AE391" s="88"/>
      <c r="AF391" s="88"/>
      <c r="AG391" s="88"/>
      <c r="AH391" s="88"/>
      <c r="AI391" s="88"/>
      <c r="AJ391" s="88"/>
      <c r="AK391" s="88"/>
      <c r="AL391" s="88"/>
      <c r="AM391" s="88"/>
      <c r="AN391" s="88"/>
      <c r="AO391" s="88"/>
      <c r="AP391" s="88"/>
      <c r="AQ391" s="88"/>
      <c r="AR391" s="88"/>
      <c r="AS391" s="88"/>
      <c r="AT391" s="88"/>
      <c r="AU391" s="88"/>
      <c r="AV391" s="88"/>
      <c r="AW391" s="88"/>
      <c r="AX391" s="88"/>
      <c r="AY391" s="88"/>
      <c r="AZ391" s="88"/>
      <c r="BA391" s="88"/>
      <c r="BB391" s="88"/>
      <c r="BC391" s="88"/>
      <c r="BD391" s="88"/>
      <c r="BE391" s="88"/>
      <c r="BF391" s="88"/>
      <c r="BG391" s="88"/>
      <c r="BH391" s="88"/>
      <c r="BI391" s="88"/>
      <c r="BJ391" s="88"/>
      <c r="BK391" s="88"/>
      <c r="BL391" s="88"/>
      <c r="BM391" s="88"/>
      <c r="BN391" s="88"/>
      <c r="BO391" s="88"/>
      <c r="BP391" s="88"/>
      <c r="BQ391" s="88"/>
      <c r="BR391" s="88"/>
      <c r="BS391" s="88"/>
      <c r="BT391" s="88"/>
      <c r="BU391" s="88"/>
      <c r="BV391" s="88"/>
      <c r="BW391" s="88"/>
      <c r="BX391" s="88"/>
      <c r="BY391" s="88"/>
      <c r="BZ391" s="88"/>
      <c r="CA391" s="88"/>
      <c r="CB391" s="88"/>
      <c r="CC391" s="88"/>
      <c r="CD391" s="88"/>
      <c r="CE391" s="88"/>
      <c r="CF391" s="88"/>
      <c r="CG391" s="88"/>
      <c r="CH391" s="88"/>
      <c r="CI391" s="88"/>
      <c r="CJ391" s="88"/>
      <c r="CK391" s="88"/>
      <c r="CL391" s="88"/>
      <c r="CM391" s="88"/>
      <c r="CN391" s="88"/>
      <c r="CO391" s="88"/>
      <c r="CP391" s="88"/>
      <c r="CQ391" s="88"/>
      <c r="CR391" s="88"/>
      <c r="CS391" s="88"/>
      <c r="CT391" s="88"/>
      <c r="CU391" s="88"/>
      <c r="CV391" s="88"/>
      <c r="CW391" s="88"/>
      <c r="CX391" s="88"/>
      <c r="CY391" s="88"/>
      <c r="CZ391" s="88"/>
      <c r="DA391" s="88"/>
      <c r="DB391" s="88"/>
      <c r="DC391" s="88"/>
      <c r="DD391" s="88"/>
      <c r="DE391" s="88"/>
      <c r="DF391" s="88"/>
      <c r="DG391" s="88"/>
      <c r="DH391" s="88"/>
      <c r="DI391" s="88"/>
      <c r="DJ391" s="88"/>
      <c r="DK391" s="88"/>
      <c r="DL391" s="88"/>
      <c r="DM391" s="88"/>
      <c r="DN391" s="88"/>
      <c r="DO391" s="88"/>
      <c r="DP391" s="88"/>
      <c r="DQ391" s="88"/>
      <c r="DR391" s="88"/>
      <c r="DS391" s="88"/>
      <c r="DT391" s="88"/>
      <c r="DU391" s="88"/>
      <c r="DV391" s="88"/>
      <c r="DW391" s="88"/>
      <c r="DX391" s="88"/>
      <c r="DY391" s="88"/>
      <c r="DZ391" s="88"/>
      <c r="EA391" s="88"/>
      <c r="EB391" s="88"/>
      <c r="EC391" s="88"/>
      <c r="ED391" s="88"/>
    </row>
    <row r="392" spans="27:134">
      <c r="AA392" s="88"/>
      <c r="AB392" s="88"/>
      <c r="AC392" s="88"/>
      <c r="AD392" s="88"/>
      <c r="AE392" s="88"/>
      <c r="AF392" s="88"/>
      <c r="AG392" s="88"/>
      <c r="AH392" s="88"/>
      <c r="AI392" s="88"/>
      <c r="AJ392" s="88"/>
      <c r="AK392" s="88"/>
      <c r="AL392" s="88"/>
      <c r="AM392" s="88"/>
      <c r="AN392" s="88"/>
      <c r="AO392" s="88"/>
      <c r="AP392" s="88"/>
      <c r="AQ392" s="88"/>
      <c r="AR392" s="88"/>
      <c r="AS392" s="88"/>
      <c r="AT392" s="88"/>
      <c r="AU392" s="88"/>
      <c r="AV392" s="88"/>
      <c r="AW392" s="88"/>
      <c r="AX392" s="88"/>
      <c r="AY392" s="88"/>
      <c r="AZ392" s="88"/>
      <c r="BA392" s="88"/>
      <c r="BB392" s="88"/>
      <c r="BC392" s="88"/>
      <c r="BD392" s="88"/>
      <c r="BE392" s="88"/>
      <c r="BF392" s="88"/>
      <c r="BG392" s="88"/>
      <c r="BH392" s="88"/>
      <c r="BI392" s="88"/>
      <c r="BJ392" s="88"/>
      <c r="BK392" s="88"/>
      <c r="BL392" s="88"/>
      <c r="BM392" s="88"/>
      <c r="BN392" s="88"/>
      <c r="BO392" s="88"/>
      <c r="BP392" s="88"/>
      <c r="BQ392" s="88"/>
      <c r="BR392" s="88"/>
      <c r="BS392" s="88"/>
      <c r="BT392" s="88"/>
      <c r="BU392" s="88"/>
      <c r="BV392" s="88"/>
      <c r="BW392" s="88"/>
      <c r="BX392" s="88"/>
      <c r="BY392" s="88"/>
      <c r="BZ392" s="88"/>
      <c r="CA392" s="88"/>
      <c r="CB392" s="88"/>
      <c r="CC392" s="88"/>
      <c r="CD392" s="88"/>
      <c r="CE392" s="88"/>
      <c r="CF392" s="88"/>
      <c r="CG392" s="88"/>
      <c r="CH392" s="88"/>
      <c r="CI392" s="88"/>
      <c r="CJ392" s="88"/>
      <c r="CK392" s="88"/>
      <c r="CL392" s="88"/>
      <c r="CM392" s="88"/>
      <c r="CN392" s="88"/>
      <c r="CO392" s="88"/>
      <c r="CP392" s="88"/>
      <c r="CQ392" s="88"/>
      <c r="CR392" s="88"/>
      <c r="CS392" s="88"/>
      <c r="CT392" s="88"/>
      <c r="CU392" s="88"/>
      <c r="CV392" s="88"/>
      <c r="CW392" s="88"/>
      <c r="CX392" s="88"/>
      <c r="CY392" s="88"/>
      <c r="CZ392" s="88"/>
      <c r="DA392" s="88"/>
      <c r="DB392" s="88"/>
      <c r="DC392" s="88"/>
      <c r="DD392" s="88"/>
      <c r="DE392" s="88"/>
      <c r="DF392" s="88"/>
      <c r="DG392" s="88"/>
      <c r="DH392" s="88"/>
      <c r="DI392" s="88"/>
      <c r="DJ392" s="88"/>
      <c r="DK392" s="88"/>
      <c r="DL392" s="88"/>
      <c r="DM392" s="88"/>
      <c r="DN392" s="88"/>
      <c r="DO392" s="88"/>
      <c r="DP392" s="88"/>
      <c r="DQ392" s="88"/>
      <c r="DR392" s="88"/>
      <c r="DS392" s="88"/>
      <c r="DT392" s="88"/>
      <c r="DU392" s="88"/>
      <c r="DV392" s="88"/>
      <c r="DW392" s="88"/>
      <c r="DX392" s="88"/>
      <c r="DY392" s="88"/>
      <c r="DZ392" s="88"/>
      <c r="EA392" s="88"/>
      <c r="EB392" s="88"/>
      <c r="EC392" s="88"/>
      <c r="ED392" s="88"/>
    </row>
    <row r="393" spans="27:134">
      <c r="AA393" s="88"/>
      <c r="AB393" s="88"/>
      <c r="AC393" s="88"/>
      <c r="AD393" s="88"/>
      <c r="AE393" s="88"/>
      <c r="AF393" s="88"/>
      <c r="AG393" s="88"/>
      <c r="AH393" s="88"/>
      <c r="AI393" s="88"/>
      <c r="AJ393" s="88"/>
      <c r="AK393" s="88"/>
      <c r="AL393" s="88"/>
      <c r="AM393" s="88"/>
      <c r="AN393" s="88"/>
      <c r="AO393" s="88"/>
      <c r="AP393" s="88"/>
      <c r="AQ393" s="88"/>
      <c r="AR393" s="88"/>
      <c r="AS393" s="88"/>
      <c r="AT393" s="88"/>
      <c r="AU393" s="88"/>
      <c r="AV393" s="88"/>
      <c r="AW393" s="88"/>
      <c r="AX393" s="88"/>
      <c r="AY393" s="88"/>
      <c r="AZ393" s="88"/>
      <c r="BA393" s="88"/>
      <c r="BB393" s="88"/>
      <c r="BC393" s="88"/>
      <c r="BD393" s="88"/>
      <c r="BE393" s="88"/>
      <c r="BF393" s="88"/>
      <c r="BG393" s="88"/>
      <c r="BH393" s="88"/>
      <c r="BI393" s="88"/>
      <c r="BJ393" s="88"/>
      <c r="BK393" s="88"/>
      <c r="BL393" s="88"/>
      <c r="BM393" s="88"/>
      <c r="BN393" s="88"/>
      <c r="BO393" s="88"/>
      <c r="BP393" s="88"/>
      <c r="BQ393" s="88"/>
      <c r="BR393" s="88"/>
      <c r="BS393" s="88"/>
      <c r="BT393" s="88"/>
      <c r="BU393" s="88"/>
      <c r="BV393" s="88"/>
      <c r="BW393" s="88"/>
      <c r="BX393" s="88"/>
      <c r="BY393" s="88"/>
      <c r="BZ393" s="88"/>
      <c r="CA393" s="88"/>
      <c r="CB393" s="88"/>
      <c r="CC393" s="88"/>
      <c r="CD393" s="88"/>
      <c r="CE393" s="88"/>
      <c r="CF393" s="88"/>
      <c r="CG393" s="88"/>
      <c r="CH393" s="88"/>
      <c r="CI393" s="88"/>
      <c r="CJ393" s="88"/>
      <c r="CK393" s="88"/>
      <c r="CL393" s="88"/>
      <c r="CM393" s="88"/>
      <c r="CN393" s="88"/>
      <c r="CO393" s="88"/>
      <c r="CP393" s="88"/>
      <c r="CQ393" s="88"/>
      <c r="CR393" s="88"/>
      <c r="CS393" s="88"/>
      <c r="CT393" s="88"/>
      <c r="CU393" s="88"/>
      <c r="CV393" s="88"/>
      <c r="CW393" s="88"/>
      <c r="CX393" s="88"/>
      <c r="CY393" s="88"/>
      <c r="CZ393" s="88"/>
      <c r="DA393" s="88"/>
      <c r="DB393" s="88"/>
      <c r="DC393" s="88"/>
      <c r="DD393" s="88"/>
      <c r="DE393" s="88"/>
      <c r="DF393" s="88"/>
      <c r="DG393" s="88"/>
      <c r="DH393" s="88"/>
      <c r="DI393" s="88"/>
      <c r="DJ393" s="88"/>
      <c r="DK393" s="88"/>
      <c r="DL393" s="88"/>
      <c r="DM393" s="88"/>
      <c r="DN393" s="88"/>
      <c r="DO393" s="88"/>
      <c r="DP393" s="88"/>
      <c r="DQ393" s="88"/>
      <c r="DR393" s="88"/>
      <c r="DS393" s="88"/>
      <c r="DT393" s="88"/>
      <c r="DU393" s="88"/>
      <c r="DV393" s="88"/>
      <c r="DW393" s="88"/>
      <c r="DX393" s="88"/>
      <c r="DY393" s="88"/>
      <c r="DZ393" s="88"/>
      <c r="EA393" s="88"/>
      <c r="EB393" s="88"/>
      <c r="EC393" s="88"/>
      <c r="ED393" s="88"/>
    </row>
    <row r="394" spans="27:134">
      <c r="AA394" s="88"/>
      <c r="AB394" s="88"/>
      <c r="AC394" s="88"/>
      <c r="AD394" s="88"/>
      <c r="AE394" s="88"/>
      <c r="AF394" s="88"/>
      <c r="AG394" s="88"/>
      <c r="AH394" s="88"/>
      <c r="AI394" s="88"/>
      <c r="AJ394" s="88"/>
      <c r="AK394" s="88"/>
      <c r="AL394" s="88"/>
      <c r="AM394" s="88"/>
      <c r="AN394" s="88"/>
      <c r="AO394" s="88"/>
      <c r="AP394" s="88"/>
      <c r="AQ394" s="88"/>
      <c r="AR394" s="88"/>
      <c r="AS394" s="88"/>
      <c r="AT394" s="88"/>
      <c r="AU394" s="88"/>
      <c r="AV394" s="88"/>
      <c r="AW394" s="88"/>
      <c r="AX394" s="88"/>
      <c r="AY394" s="88"/>
      <c r="AZ394" s="88"/>
      <c r="BA394" s="88"/>
      <c r="BB394" s="88"/>
      <c r="BC394" s="88"/>
      <c r="BD394" s="88"/>
      <c r="BE394" s="88"/>
      <c r="BF394" s="88"/>
      <c r="BG394" s="88"/>
      <c r="BH394" s="88"/>
      <c r="BI394" s="88"/>
      <c r="BJ394" s="88"/>
      <c r="BK394" s="88"/>
      <c r="BL394" s="88"/>
      <c r="BM394" s="88"/>
      <c r="BN394" s="88"/>
      <c r="BO394" s="88"/>
      <c r="BP394" s="88"/>
      <c r="BQ394" s="88"/>
      <c r="BR394" s="88"/>
      <c r="BS394" s="88"/>
      <c r="BT394" s="88"/>
      <c r="BU394" s="88"/>
      <c r="BV394" s="88"/>
      <c r="BW394" s="88"/>
      <c r="BX394" s="88"/>
      <c r="BY394" s="88"/>
      <c r="BZ394" s="88"/>
      <c r="CA394" s="88"/>
      <c r="CB394" s="88"/>
      <c r="CC394" s="88"/>
      <c r="CD394" s="88"/>
      <c r="CE394" s="88"/>
      <c r="CF394" s="88"/>
      <c r="CG394" s="88"/>
      <c r="CH394" s="88"/>
      <c r="CI394" s="88"/>
      <c r="CJ394" s="88"/>
      <c r="CK394" s="88"/>
      <c r="CL394" s="88"/>
      <c r="CM394" s="88"/>
      <c r="CN394" s="88"/>
      <c r="CO394" s="88"/>
      <c r="CP394" s="88"/>
      <c r="CQ394" s="88"/>
      <c r="CR394" s="88"/>
      <c r="CS394" s="88"/>
      <c r="CT394" s="88"/>
      <c r="CU394" s="88"/>
      <c r="CV394" s="88"/>
      <c r="CW394" s="88"/>
      <c r="CX394" s="88"/>
      <c r="CY394" s="88"/>
      <c r="CZ394" s="88"/>
      <c r="DA394" s="88"/>
      <c r="DB394" s="88"/>
      <c r="DC394" s="88"/>
      <c r="DD394" s="88"/>
      <c r="DE394" s="88"/>
      <c r="DF394" s="88"/>
      <c r="DG394" s="88"/>
      <c r="DH394" s="88"/>
      <c r="DI394" s="88"/>
      <c r="DJ394" s="88"/>
      <c r="DK394" s="88"/>
      <c r="DL394" s="88"/>
      <c r="DM394" s="88"/>
      <c r="DN394" s="88"/>
      <c r="DO394" s="88"/>
      <c r="DP394" s="88"/>
      <c r="DQ394" s="88"/>
      <c r="DR394" s="88"/>
      <c r="DS394" s="88"/>
      <c r="DT394" s="88"/>
      <c r="DU394" s="88"/>
      <c r="DV394" s="88"/>
      <c r="DW394" s="88"/>
      <c r="DX394" s="88"/>
      <c r="DY394" s="88"/>
      <c r="DZ394" s="88"/>
      <c r="EA394" s="88"/>
      <c r="EB394" s="88"/>
      <c r="EC394" s="88"/>
      <c r="ED394" s="88"/>
    </row>
    <row r="395" spans="27:134">
      <c r="AA395" s="88"/>
      <c r="AB395" s="88"/>
      <c r="AC395" s="88"/>
      <c r="AD395" s="88"/>
      <c r="AE395" s="88"/>
      <c r="AF395" s="88"/>
      <c r="AG395" s="88"/>
      <c r="AH395" s="88"/>
      <c r="AI395" s="88"/>
      <c r="AJ395" s="88"/>
      <c r="AK395" s="88"/>
      <c r="AL395" s="88"/>
      <c r="AM395" s="88"/>
      <c r="AN395" s="88"/>
      <c r="AO395" s="88"/>
      <c r="AP395" s="88"/>
      <c r="AQ395" s="88"/>
      <c r="AR395" s="88"/>
      <c r="AS395" s="88"/>
      <c r="AT395" s="88"/>
      <c r="AU395" s="88"/>
      <c r="AV395" s="88"/>
      <c r="AW395" s="88"/>
      <c r="AX395" s="88"/>
      <c r="AY395" s="88"/>
      <c r="AZ395" s="88"/>
      <c r="BA395" s="88"/>
      <c r="BB395" s="88"/>
      <c r="BC395" s="88"/>
      <c r="BD395" s="88"/>
      <c r="BE395" s="88"/>
      <c r="BF395" s="88"/>
      <c r="BG395" s="88"/>
      <c r="BH395" s="88"/>
      <c r="BI395" s="88"/>
      <c r="BJ395" s="88"/>
      <c r="BK395" s="88"/>
      <c r="BL395" s="88"/>
      <c r="BM395" s="88"/>
      <c r="BN395" s="88"/>
      <c r="BO395" s="88"/>
      <c r="BP395" s="88"/>
      <c r="BQ395" s="88"/>
      <c r="BR395" s="88"/>
      <c r="BS395" s="88"/>
      <c r="BT395" s="88"/>
      <c r="BU395" s="88"/>
      <c r="BV395" s="88"/>
      <c r="BW395" s="88"/>
      <c r="BX395" s="88"/>
      <c r="BY395" s="88"/>
      <c r="BZ395" s="88"/>
      <c r="CA395" s="88"/>
      <c r="CB395" s="88"/>
      <c r="CC395" s="88"/>
      <c r="CD395" s="88"/>
      <c r="CE395" s="88"/>
      <c r="CF395" s="88"/>
      <c r="CG395" s="88"/>
      <c r="CH395" s="88"/>
      <c r="CI395" s="88"/>
      <c r="CJ395" s="88"/>
      <c r="CK395" s="88"/>
      <c r="CL395" s="88"/>
      <c r="CM395" s="88"/>
      <c r="CN395" s="88"/>
      <c r="CO395" s="88"/>
      <c r="CP395" s="88"/>
      <c r="CQ395" s="88"/>
      <c r="CR395" s="88"/>
      <c r="CS395" s="88"/>
      <c r="CT395" s="88"/>
      <c r="CU395" s="88"/>
      <c r="CV395" s="88"/>
      <c r="CW395" s="88"/>
      <c r="CX395" s="88"/>
      <c r="CY395" s="88"/>
      <c r="CZ395" s="88"/>
      <c r="DA395" s="88"/>
      <c r="DB395" s="88"/>
      <c r="DC395" s="88"/>
      <c r="DD395" s="88"/>
      <c r="DE395" s="88"/>
      <c r="DF395" s="88"/>
      <c r="DG395" s="88"/>
      <c r="DH395" s="88"/>
      <c r="DI395" s="88"/>
      <c r="DJ395" s="88"/>
      <c r="DK395" s="88"/>
      <c r="DL395" s="88"/>
      <c r="DM395" s="88"/>
      <c r="DN395" s="88"/>
      <c r="DO395" s="88"/>
      <c r="DP395" s="88"/>
      <c r="DQ395" s="88"/>
      <c r="DR395" s="88"/>
      <c r="DS395" s="88"/>
      <c r="DT395" s="88"/>
      <c r="DU395" s="88"/>
      <c r="DV395" s="88"/>
      <c r="DW395" s="88"/>
      <c r="DX395" s="88"/>
      <c r="DY395" s="88"/>
      <c r="DZ395" s="88"/>
      <c r="EA395" s="88"/>
      <c r="EB395" s="88"/>
      <c r="EC395" s="88"/>
      <c r="ED395" s="88"/>
    </row>
    <row r="396" spans="27:134">
      <c r="AA396" s="88"/>
      <c r="AB396" s="88"/>
      <c r="AC396" s="88"/>
      <c r="AD396" s="88"/>
      <c r="AE396" s="88"/>
      <c r="AF396" s="88"/>
      <c r="AG396" s="88"/>
      <c r="AH396" s="88"/>
      <c r="AI396" s="88"/>
      <c r="AJ396" s="88"/>
      <c r="AK396" s="88"/>
      <c r="AL396" s="88"/>
      <c r="AM396" s="88"/>
      <c r="AN396" s="88"/>
      <c r="AO396" s="88"/>
      <c r="AP396" s="88"/>
      <c r="AQ396" s="88"/>
      <c r="AR396" s="88"/>
      <c r="AS396" s="88"/>
      <c r="AT396" s="88"/>
      <c r="AU396" s="88"/>
      <c r="AV396" s="88"/>
      <c r="AW396" s="88"/>
      <c r="AX396" s="88"/>
      <c r="AY396" s="88"/>
      <c r="AZ396" s="88"/>
      <c r="BA396" s="88"/>
      <c r="BB396" s="88"/>
      <c r="BC396" s="88"/>
      <c r="BD396" s="88"/>
      <c r="BE396" s="88"/>
      <c r="BF396" s="88"/>
      <c r="BG396" s="88"/>
      <c r="BH396" s="88"/>
      <c r="BI396" s="88"/>
      <c r="BJ396" s="88"/>
      <c r="BK396" s="88"/>
      <c r="BL396" s="88"/>
      <c r="BM396" s="88"/>
      <c r="BN396" s="88"/>
      <c r="BO396" s="88"/>
      <c r="BP396" s="88"/>
      <c r="BQ396" s="88"/>
      <c r="BR396" s="88"/>
      <c r="BS396" s="88"/>
      <c r="BT396" s="88"/>
      <c r="BU396" s="88"/>
      <c r="BV396" s="88"/>
      <c r="BW396" s="88"/>
      <c r="BX396" s="88"/>
      <c r="BY396" s="88"/>
      <c r="BZ396" s="88"/>
      <c r="CA396" s="88"/>
      <c r="CB396" s="88"/>
      <c r="CC396" s="88"/>
      <c r="CD396" s="88"/>
      <c r="CE396" s="88"/>
      <c r="CF396" s="88"/>
      <c r="CG396" s="88"/>
      <c r="CH396" s="88"/>
      <c r="CI396" s="88"/>
      <c r="CJ396" s="88"/>
      <c r="CK396" s="88"/>
      <c r="CL396" s="88"/>
      <c r="CM396" s="88"/>
      <c r="CN396" s="88"/>
      <c r="CO396" s="88"/>
      <c r="CP396" s="88"/>
      <c r="CQ396" s="88"/>
      <c r="CR396" s="88"/>
      <c r="CS396" s="88"/>
      <c r="CT396" s="88"/>
      <c r="CU396" s="88"/>
      <c r="CV396" s="88"/>
      <c r="CW396" s="88"/>
      <c r="CX396" s="88"/>
      <c r="CY396" s="88"/>
      <c r="CZ396" s="88"/>
      <c r="DA396" s="88"/>
      <c r="DB396" s="88"/>
      <c r="DC396" s="88"/>
      <c r="DD396" s="88"/>
      <c r="DE396" s="88"/>
      <c r="DF396" s="88"/>
      <c r="DG396" s="88"/>
      <c r="DH396" s="88"/>
      <c r="DI396" s="88"/>
      <c r="DJ396" s="88"/>
      <c r="DK396" s="88"/>
      <c r="DL396" s="88"/>
      <c r="DM396" s="88"/>
      <c r="DN396" s="88"/>
      <c r="DO396" s="88"/>
      <c r="DP396" s="88"/>
      <c r="DQ396" s="88"/>
      <c r="DR396" s="88"/>
      <c r="DS396" s="88"/>
      <c r="DT396" s="88"/>
      <c r="DU396" s="88"/>
      <c r="DV396" s="88"/>
      <c r="DW396" s="88"/>
      <c r="DX396" s="88"/>
      <c r="DY396" s="88"/>
      <c r="DZ396" s="88"/>
      <c r="EA396" s="88"/>
      <c r="EB396" s="88"/>
      <c r="EC396" s="88"/>
      <c r="ED396" s="88"/>
    </row>
    <row r="397" spans="27:134">
      <c r="AA397" s="88"/>
      <c r="AB397" s="88"/>
      <c r="AC397" s="88"/>
      <c r="AD397" s="88"/>
      <c r="AE397" s="88"/>
      <c r="AF397" s="88"/>
      <c r="AG397" s="88"/>
      <c r="AH397" s="88"/>
      <c r="AI397" s="88"/>
      <c r="AJ397" s="88"/>
      <c r="AK397" s="88"/>
      <c r="AL397" s="88"/>
      <c r="AM397" s="88"/>
      <c r="AN397" s="88"/>
      <c r="AO397" s="88"/>
      <c r="AP397" s="88"/>
      <c r="AQ397" s="88"/>
      <c r="AR397" s="88"/>
      <c r="AS397" s="88"/>
      <c r="AT397" s="88"/>
      <c r="AU397" s="88"/>
      <c r="AV397" s="88"/>
      <c r="AW397" s="88"/>
      <c r="AX397" s="88"/>
      <c r="AY397" s="88"/>
      <c r="AZ397" s="88"/>
      <c r="BA397" s="88"/>
      <c r="BB397" s="88"/>
      <c r="BC397" s="88"/>
      <c r="BD397" s="88"/>
      <c r="BE397" s="88"/>
      <c r="BF397" s="88"/>
      <c r="BG397" s="88"/>
      <c r="BH397" s="88"/>
      <c r="BI397" s="88"/>
      <c r="BJ397" s="88"/>
      <c r="BK397" s="88"/>
      <c r="BL397" s="88"/>
      <c r="BM397" s="88"/>
      <c r="BN397" s="88"/>
      <c r="BO397" s="88"/>
      <c r="BP397" s="88"/>
      <c r="BQ397" s="88"/>
      <c r="BR397" s="88"/>
      <c r="BS397" s="88"/>
      <c r="BT397" s="88"/>
      <c r="BU397" s="88"/>
      <c r="BV397" s="88"/>
      <c r="BW397" s="88"/>
      <c r="BX397" s="88"/>
      <c r="BY397" s="88"/>
      <c r="BZ397" s="88"/>
      <c r="CA397" s="88"/>
      <c r="CB397" s="88"/>
      <c r="CC397" s="88"/>
      <c r="CD397" s="88"/>
      <c r="CE397" s="88"/>
      <c r="CF397" s="88"/>
      <c r="CG397" s="88"/>
      <c r="CH397" s="88"/>
      <c r="CI397" s="88"/>
      <c r="CJ397" s="88"/>
      <c r="CK397" s="88"/>
      <c r="CL397" s="88"/>
      <c r="CM397" s="88"/>
      <c r="CN397" s="88"/>
      <c r="CO397" s="88"/>
      <c r="CP397" s="88"/>
      <c r="CQ397" s="88"/>
      <c r="CR397" s="88"/>
      <c r="CS397" s="88"/>
      <c r="CT397" s="88"/>
      <c r="CU397" s="88"/>
      <c r="CV397" s="88"/>
      <c r="CW397" s="88"/>
      <c r="CX397" s="88"/>
      <c r="CY397" s="88"/>
      <c r="CZ397" s="88"/>
      <c r="DA397" s="88"/>
      <c r="DB397" s="88"/>
      <c r="DC397" s="88"/>
      <c r="DD397" s="88"/>
      <c r="DE397" s="88"/>
      <c r="DF397" s="88"/>
      <c r="DG397" s="88"/>
      <c r="DH397" s="88"/>
      <c r="DI397" s="88"/>
      <c r="DJ397" s="88"/>
      <c r="DK397" s="88"/>
      <c r="DL397" s="88"/>
      <c r="DM397" s="88"/>
      <c r="DN397" s="88"/>
      <c r="DO397" s="88"/>
      <c r="DP397" s="88"/>
      <c r="DQ397" s="88"/>
      <c r="DR397" s="88"/>
      <c r="DS397" s="88"/>
      <c r="DT397" s="88"/>
      <c r="DU397" s="88"/>
      <c r="DV397" s="88"/>
      <c r="DW397" s="88"/>
      <c r="DX397" s="88"/>
      <c r="DY397" s="88"/>
      <c r="DZ397" s="88"/>
      <c r="EA397" s="88"/>
      <c r="EB397" s="88"/>
      <c r="EC397" s="88"/>
      <c r="ED397" s="88"/>
    </row>
    <row r="398" spans="27:134">
      <c r="AA398" s="88"/>
      <c r="AB398" s="88"/>
      <c r="AC398" s="88"/>
      <c r="AD398" s="88"/>
      <c r="AE398" s="88"/>
      <c r="AF398" s="88"/>
      <c r="AG398" s="88"/>
      <c r="AH398" s="88"/>
      <c r="AI398" s="88"/>
      <c r="AJ398" s="88"/>
      <c r="AK398" s="88"/>
      <c r="AL398" s="88"/>
      <c r="AM398" s="88"/>
      <c r="AN398" s="88"/>
      <c r="AO398" s="88"/>
      <c r="AP398" s="88"/>
      <c r="AQ398" s="88"/>
      <c r="AR398" s="88"/>
      <c r="AS398" s="88"/>
      <c r="AT398" s="88"/>
      <c r="AU398" s="88"/>
      <c r="AV398" s="88"/>
      <c r="AW398" s="88"/>
      <c r="AX398" s="88"/>
      <c r="AY398" s="88"/>
      <c r="AZ398" s="88"/>
      <c r="BA398" s="88"/>
      <c r="BB398" s="88"/>
      <c r="BC398" s="88"/>
      <c r="BD398" s="88"/>
      <c r="BE398" s="88"/>
      <c r="BF398" s="88"/>
      <c r="BG398" s="88"/>
      <c r="BH398" s="88"/>
      <c r="BI398" s="88"/>
      <c r="BJ398" s="88"/>
      <c r="BK398" s="88"/>
      <c r="BL398" s="88"/>
      <c r="BM398" s="88"/>
      <c r="BN398" s="88"/>
      <c r="BO398" s="88"/>
      <c r="BP398" s="88"/>
      <c r="BQ398" s="88"/>
      <c r="BR398" s="88"/>
      <c r="BS398" s="88"/>
      <c r="BT398" s="88"/>
      <c r="BU398" s="88"/>
      <c r="BV398" s="88"/>
      <c r="BW398" s="88"/>
      <c r="BX398" s="88"/>
      <c r="BY398" s="88"/>
      <c r="BZ398" s="88"/>
      <c r="CA398" s="88"/>
      <c r="CB398" s="88"/>
      <c r="CC398" s="88"/>
      <c r="CD398" s="88"/>
      <c r="CE398" s="88"/>
      <c r="CF398" s="88"/>
      <c r="CG398" s="88"/>
      <c r="CH398" s="88"/>
      <c r="CI398" s="88"/>
      <c r="CJ398" s="88"/>
      <c r="CK398" s="88"/>
      <c r="CL398" s="88"/>
      <c r="CM398" s="88"/>
      <c r="CN398" s="88"/>
      <c r="CO398" s="88"/>
      <c r="CP398" s="88"/>
      <c r="CQ398" s="88"/>
      <c r="CR398" s="88"/>
      <c r="CS398" s="88"/>
      <c r="CT398" s="88"/>
      <c r="CU398" s="88"/>
      <c r="CV398" s="88"/>
      <c r="CW398" s="88"/>
      <c r="CX398" s="88"/>
      <c r="CY398" s="88"/>
      <c r="CZ398" s="88"/>
      <c r="DA398" s="88"/>
      <c r="DB398" s="88"/>
      <c r="DC398" s="88"/>
      <c r="DD398" s="88"/>
      <c r="DE398" s="88"/>
      <c r="DF398" s="88"/>
      <c r="DG398" s="88"/>
      <c r="DH398" s="88"/>
      <c r="DI398" s="88"/>
      <c r="DJ398" s="88"/>
      <c r="DK398" s="88"/>
      <c r="DL398" s="88"/>
      <c r="DM398" s="88"/>
      <c r="DN398" s="88"/>
      <c r="DO398" s="88"/>
      <c r="DP398" s="88"/>
      <c r="DQ398" s="88"/>
      <c r="DR398" s="88"/>
      <c r="DS398" s="88"/>
      <c r="DT398" s="88"/>
      <c r="DU398" s="88"/>
      <c r="DV398" s="88"/>
      <c r="DW398" s="88"/>
      <c r="DX398" s="88"/>
      <c r="DY398" s="88"/>
      <c r="DZ398" s="88"/>
      <c r="EA398" s="88"/>
      <c r="EB398" s="88"/>
      <c r="EC398" s="88"/>
      <c r="ED398" s="88"/>
    </row>
    <row r="399" spans="27:134">
      <c r="AA399" s="88"/>
      <c r="AB399" s="88"/>
      <c r="AC399" s="88"/>
      <c r="AD399" s="88"/>
      <c r="AE399" s="88"/>
      <c r="AF399" s="88"/>
      <c r="AG399" s="88"/>
      <c r="AH399" s="88"/>
      <c r="AI399" s="88"/>
      <c r="AJ399" s="88"/>
      <c r="AK399" s="88"/>
      <c r="AL399" s="88"/>
      <c r="AM399" s="88"/>
      <c r="AN399" s="88"/>
      <c r="AO399" s="88"/>
      <c r="AP399" s="88"/>
      <c r="AQ399" s="88"/>
      <c r="AR399" s="88"/>
      <c r="AS399" s="88"/>
      <c r="AT399" s="88"/>
      <c r="AU399" s="88"/>
      <c r="AV399" s="88"/>
      <c r="AW399" s="88"/>
      <c r="AX399" s="88"/>
      <c r="AY399" s="88"/>
      <c r="AZ399" s="88"/>
      <c r="BA399" s="88"/>
      <c r="BB399" s="88"/>
      <c r="BC399" s="88"/>
      <c r="BD399" s="88"/>
      <c r="BE399" s="88"/>
      <c r="BF399" s="88"/>
      <c r="BG399" s="88"/>
      <c r="BH399" s="88"/>
      <c r="BI399" s="88"/>
      <c r="BJ399" s="88"/>
      <c r="BK399" s="88"/>
      <c r="BL399" s="88"/>
      <c r="BM399" s="88"/>
      <c r="BN399" s="88"/>
      <c r="BO399" s="88"/>
      <c r="BP399" s="88"/>
      <c r="BQ399" s="88"/>
      <c r="BR399" s="88"/>
      <c r="BS399" s="88"/>
      <c r="BT399" s="88"/>
      <c r="BU399" s="88"/>
      <c r="BV399" s="88"/>
      <c r="BW399" s="88"/>
      <c r="BX399" s="88"/>
      <c r="BY399" s="88"/>
      <c r="BZ399" s="88"/>
      <c r="CA399" s="88"/>
      <c r="CB399" s="88"/>
      <c r="CC399" s="88"/>
      <c r="CD399" s="88"/>
      <c r="CE399" s="88"/>
      <c r="CF399" s="88"/>
      <c r="CG399" s="88"/>
      <c r="CH399" s="88"/>
      <c r="CI399" s="88"/>
      <c r="CJ399" s="88"/>
      <c r="CK399" s="88"/>
      <c r="CL399" s="88"/>
      <c r="CM399" s="88"/>
      <c r="CN399" s="88"/>
      <c r="CO399" s="88"/>
      <c r="CP399" s="88"/>
      <c r="CQ399" s="88"/>
      <c r="CR399" s="88"/>
      <c r="CS399" s="88"/>
      <c r="CT399" s="88"/>
      <c r="CU399" s="88"/>
      <c r="CV399" s="88"/>
      <c r="CW399" s="88"/>
      <c r="CX399" s="88"/>
      <c r="CY399" s="88"/>
      <c r="CZ399" s="88"/>
      <c r="DA399" s="88"/>
      <c r="DB399" s="88"/>
      <c r="DC399" s="88"/>
      <c r="DD399" s="88"/>
      <c r="DE399" s="88"/>
      <c r="DF399" s="88"/>
      <c r="DG399" s="88"/>
      <c r="DH399" s="88"/>
      <c r="DI399" s="88"/>
      <c r="DJ399" s="88"/>
      <c r="DK399" s="88"/>
      <c r="DL399" s="88"/>
      <c r="DM399" s="88"/>
      <c r="DN399" s="88"/>
      <c r="DO399" s="88"/>
      <c r="DP399" s="88"/>
      <c r="DQ399" s="88"/>
      <c r="DR399" s="88"/>
      <c r="DS399" s="88"/>
      <c r="DT399" s="88"/>
      <c r="DU399" s="88"/>
      <c r="DV399" s="88"/>
      <c r="DW399" s="88"/>
      <c r="DX399" s="88"/>
      <c r="DY399" s="88"/>
      <c r="DZ399" s="88"/>
      <c r="EA399" s="88"/>
      <c r="EB399" s="88"/>
      <c r="EC399" s="88"/>
      <c r="ED399" s="88"/>
    </row>
    <row r="400" spans="27:134">
      <c r="AA400" s="88"/>
      <c r="AB400" s="88"/>
      <c r="AC400" s="88"/>
      <c r="AD400" s="88"/>
      <c r="AE400" s="88"/>
      <c r="AF400" s="88"/>
      <c r="AG400" s="88"/>
      <c r="AH400" s="88"/>
      <c r="AI400" s="88"/>
      <c r="AJ400" s="88"/>
      <c r="AK400" s="88"/>
      <c r="AL400" s="88"/>
      <c r="AM400" s="88"/>
      <c r="AN400" s="88"/>
      <c r="AO400" s="88"/>
      <c r="AP400" s="88"/>
      <c r="AQ400" s="88"/>
      <c r="AR400" s="88"/>
      <c r="AS400" s="88"/>
      <c r="AT400" s="88"/>
      <c r="AU400" s="88"/>
      <c r="AV400" s="88"/>
      <c r="AW400" s="88"/>
      <c r="AX400" s="88"/>
      <c r="AY400" s="88"/>
      <c r="AZ400" s="88"/>
      <c r="BA400" s="88"/>
      <c r="BB400" s="88"/>
      <c r="BC400" s="88"/>
      <c r="BD400" s="88"/>
      <c r="BE400" s="88"/>
      <c r="BF400" s="88"/>
      <c r="BG400" s="88"/>
      <c r="BH400" s="88"/>
      <c r="BI400" s="88"/>
      <c r="BJ400" s="88"/>
      <c r="BK400" s="88"/>
      <c r="BL400" s="88"/>
      <c r="BM400" s="88"/>
      <c r="BN400" s="88"/>
      <c r="BO400" s="88"/>
      <c r="BP400" s="88"/>
      <c r="BQ400" s="88"/>
      <c r="BR400" s="88"/>
      <c r="BS400" s="88"/>
      <c r="BT400" s="88"/>
      <c r="BU400" s="88"/>
      <c r="BV400" s="88"/>
      <c r="BW400" s="88"/>
      <c r="BX400" s="88"/>
      <c r="BY400" s="88"/>
      <c r="BZ400" s="88"/>
      <c r="CA400" s="88"/>
      <c r="CB400" s="88"/>
      <c r="CC400" s="88"/>
      <c r="CD400" s="88"/>
      <c r="CE400" s="88"/>
      <c r="CF400" s="88"/>
      <c r="CG400" s="88"/>
      <c r="CH400" s="88"/>
      <c r="CI400" s="88"/>
      <c r="CJ400" s="88"/>
      <c r="CK400" s="88"/>
      <c r="CL400" s="88"/>
      <c r="CM400" s="88"/>
      <c r="CN400" s="88"/>
      <c r="CO400" s="88"/>
      <c r="CP400" s="88"/>
      <c r="CQ400" s="88"/>
      <c r="CR400" s="88"/>
      <c r="CS400" s="88"/>
      <c r="CT400" s="88"/>
      <c r="CU400" s="88"/>
      <c r="CV400" s="88"/>
      <c r="CW400" s="88"/>
      <c r="CX400" s="88"/>
      <c r="CY400" s="88"/>
      <c r="CZ400" s="88"/>
      <c r="DA400" s="88"/>
      <c r="DB400" s="88"/>
      <c r="DC400" s="88"/>
      <c r="DD400" s="88"/>
      <c r="DE400" s="88"/>
      <c r="DF400" s="88"/>
      <c r="DG400" s="88"/>
      <c r="DH400" s="88"/>
      <c r="DI400" s="88"/>
      <c r="DJ400" s="88"/>
      <c r="DK400" s="88"/>
      <c r="DL400" s="88"/>
      <c r="DM400" s="88"/>
      <c r="DN400" s="88"/>
      <c r="DO400" s="88"/>
      <c r="DP400" s="88"/>
      <c r="DQ400" s="88"/>
      <c r="DR400" s="88"/>
      <c r="DS400" s="88"/>
      <c r="DT400" s="88"/>
      <c r="DU400" s="88"/>
      <c r="DV400" s="88"/>
      <c r="DW400" s="88"/>
      <c r="DX400" s="88"/>
      <c r="DY400" s="88"/>
      <c r="DZ400" s="88"/>
      <c r="EA400" s="88"/>
      <c r="EB400" s="88"/>
      <c r="EC400" s="88"/>
      <c r="ED400" s="88"/>
    </row>
    <row r="401" spans="27:134">
      <c r="AA401" s="88"/>
      <c r="AB401" s="88"/>
      <c r="AC401" s="88"/>
      <c r="AD401" s="88"/>
      <c r="AE401" s="88"/>
      <c r="AF401" s="88"/>
      <c r="AG401" s="88"/>
      <c r="AH401" s="88"/>
      <c r="AI401" s="88"/>
      <c r="AJ401" s="88"/>
      <c r="AK401" s="88"/>
      <c r="AL401" s="88"/>
      <c r="AM401" s="88"/>
      <c r="AN401" s="88"/>
      <c r="AO401" s="88"/>
      <c r="AP401" s="88"/>
      <c r="AQ401" s="88"/>
      <c r="AR401" s="88"/>
      <c r="AS401" s="88"/>
      <c r="AT401" s="88"/>
      <c r="AU401" s="88"/>
      <c r="AV401" s="88"/>
      <c r="AW401" s="88"/>
      <c r="AX401" s="88"/>
      <c r="AY401" s="88"/>
      <c r="AZ401" s="88"/>
      <c r="BA401" s="88"/>
      <c r="BB401" s="88"/>
      <c r="BC401" s="88"/>
      <c r="BD401" s="88"/>
      <c r="BE401" s="88"/>
      <c r="BF401" s="88"/>
      <c r="BG401" s="88"/>
      <c r="BH401" s="88"/>
      <c r="BI401" s="88"/>
      <c r="BJ401" s="88"/>
      <c r="BK401" s="88"/>
      <c r="BL401" s="88"/>
      <c r="BM401" s="88"/>
      <c r="BN401" s="88"/>
      <c r="BO401" s="88"/>
      <c r="BP401" s="88"/>
      <c r="BQ401" s="88"/>
      <c r="BR401" s="88"/>
      <c r="BS401" s="88"/>
      <c r="BT401" s="88"/>
      <c r="BU401" s="88"/>
      <c r="BV401" s="88"/>
      <c r="BW401" s="88"/>
      <c r="BX401" s="88"/>
      <c r="BY401" s="88"/>
      <c r="BZ401" s="88"/>
      <c r="CA401" s="88"/>
      <c r="CB401" s="88"/>
      <c r="CC401" s="88"/>
      <c r="CD401" s="88"/>
      <c r="CE401" s="88"/>
      <c r="CF401" s="88"/>
      <c r="CG401" s="88"/>
      <c r="CH401" s="88"/>
      <c r="CI401" s="88"/>
      <c r="CJ401" s="88"/>
      <c r="CK401" s="88"/>
      <c r="CL401" s="88"/>
      <c r="CM401" s="88"/>
      <c r="CN401" s="88"/>
      <c r="CO401" s="88"/>
      <c r="CP401" s="88"/>
      <c r="CQ401" s="88"/>
      <c r="CR401" s="88"/>
      <c r="CS401" s="88"/>
      <c r="CT401" s="88"/>
      <c r="CU401" s="88"/>
      <c r="CV401" s="88"/>
      <c r="CW401" s="88"/>
      <c r="CX401" s="88"/>
      <c r="CY401" s="88"/>
      <c r="CZ401" s="88"/>
      <c r="DA401" s="88"/>
      <c r="DB401" s="88"/>
      <c r="DC401" s="88"/>
      <c r="DD401" s="88"/>
      <c r="DE401" s="88"/>
      <c r="DF401" s="88"/>
      <c r="DG401" s="88"/>
      <c r="DH401" s="88"/>
      <c r="DI401" s="88"/>
      <c r="DJ401" s="88"/>
      <c r="DK401" s="88"/>
      <c r="DL401" s="88"/>
      <c r="DM401" s="88"/>
      <c r="DN401" s="88"/>
      <c r="DO401" s="88"/>
      <c r="DP401" s="88"/>
      <c r="DQ401" s="88"/>
      <c r="DR401" s="88"/>
      <c r="DS401" s="88"/>
      <c r="DT401" s="88"/>
      <c r="DU401" s="88"/>
      <c r="DV401" s="88"/>
      <c r="DW401" s="88"/>
      <c r="DX401" s="88"/>
      <c r="DY401" s="88"/>
      <c r="DZ401" s="88"/>
      <c r="EA401" s="88"/>
      <c r="EB401" s="88"/>
      <c r="EC401" s="88"/>
      <c r="ED401" s="88"/>
    </row>
    <row r="402" spans="27:134">
      <c r="AA402" s="88"/>
      <c r="AB402" s="88"/>
      <c r="AC402" s="88"/>
      <c r="AD402" s="88"/>
      <c r="AE402" s="88"/>
      <c r="AF402" s="88"/>
      <c r="AG402" s="88"/>
      <c r="AH402" s="88"/>
      <c r="AI402" s="88"/>
      <c r="AJ402" s="88"/>
      <c r="AK402" s="88"/>
      <c r="AL402" s="88"/>
      <c r="AM402" s="88"/>
      <c r="AN402" s="88"/>
      <c r="AO402" s="88"/>
      <c r="AP402" s="88"/>
      <c r="AQ402" s="88"/>
      <c r="AR402" s="88"/>
      <c r="AS402" s="88"/>
      <c r="AT402" s="88"/>
      <c r="AU402" s="88"/>
      <c r="AV402" s="88"/>
      <c r="AW402" s="88"/>
      <c r="AX402" s="88"/>
      <c r="AY402" s="88"/>
      <c r="AZ402" s="88"/>
      <c r="BA402" s="88"/>
      <c r="BB402" s="88"/>
      <c r="BC402" s="88"/>
      <c r="BD402" s="88"/>
      <c r="BE402" s="88"/>
      <c r="BF402" s="88"/>
      <c r="BG402" s="88"/>
      <c r="BH402" s="88"/>
      <c r="BI402" s="88"/>
      <c r="BJ402" s="88"/>
      <c r="BK402" s="88"/>
      <c r="BL402" s="88"/>
      <c r="BM402" s="88"/>
      <c r="BN402" s="88"/>
      <c r="BO402" s="88"/>
      <c r="BP402" s="88"/>
      <c r="BQ402" s="88"/>
      <c r="BR402" s="88"/>
      <c r="BS402" s="88"/>
      <c r="BT402" s="88"/>
      <c r="BU402" s="88"/>
      <c r="BV402" s="88"/>
      <c r="BW402" s="88"/>
      <c r="BX402" s="88"/>
      <c r="BY402" s="88"/>
      <c r="BZ402" s="88"/>
      <c r="CA402" s="88"/>
      <c r="CB402" s="88"/>
      <c r="CC402" s="88"/>
      <c r="CD402" s="88"/>
      <c r="CE402" s="88"/>
      <c r="CF402" s="88"/>
      <c r="CG402" s="88"/>
      <c r="CH402" s="88"/>
      <c r="CI402" s="88"/>
      <c r="CJ402" s="88"/>
      <c r="CK402" s="88"/>
      <c r="CL402" s="88"/>
      <c r="CM402" s="88"/>
      <c r="CN402" s="88"/>
      <c r="CO402" s="88"/>
      <c r="CP402" s="88"/>
      <c r="CQ402" s="88"/>
      <c r="CR402" s="88"/>
      <c r="CS402" s="88"/>
      <c r="CT402" s="88"/>
      <c r="CU402" s="88"/>
      <c r="CV402" s="88"/>
      <c r="CW402" s="88"/>
      <c r="CX402" s="88"/>
      <c r="CY402" s="88"/>
      <c r="CZ402" s="88"/>
      <c r="DA402" s="88"/>
      <c r="DB402" s="88"/>
      <c r="DC402" s="88"/>
      <c r="DD402" s="88"/>
      <c r="DE402" s="88"/>
      <c r="DF402" s="88"/>
      <c r="DG402" s="88"/>
      <c r="DH402" s="88"/>
      <c r="DI402" s="88"/>
      <c r="DJ402" s="88"/>
      <c r="DK402" s="88"/>
      <c r="DL402" s="88"/>
      <c r="DM402" s="88"/>
      <c r="DN402" s="88"/>
      <c r="DO402" s="88"/>
      <c r="DP402" s="88"/>
      <c r="DQ402" s="88"/>
      <c r="DR402" s="88"/>
      <c r="DS402" s="88"/>
      <c r="DT402" s="88"/>
      <c r="DU402" s="88"/>
      <c r="DV402" s="88"/>
      <c r="DW402" s="88"/>
      <c r="DX402" s="88"/>
      <c r="DY402" s="88"/>
      <c r="DZ402" s="88"/>
      <c r="EA402" s="88"/>
      <c r="EB402" s="88"/>
      <c r="EC402" s="88"/>
      <c r="ED402" s="88"/>
    </row>
    <row r="403" spans="27:134">
      <c r="AA403" s="88"/>
      <c r="AB403" s="88"/>
      <c r="AC403" s="88"/>
      <c r="AD403" s="88"/>
      <c r="AE403" s="88"/>
      <c r="AF403" s="88"/>
      <c r="AG403" s="88"/>
      <c r="AH403" s="88"/>
      <c r="AI403" s="88"/>
      <c r="AJ403" s="88"/>
      <c r="AK403" s="88"/>
      <c r="AL403" s="88"/>
      <c r="AM403" s="88"/>
      <c r="AN403" s="88"/>
      <c r="AO403" s="88"/>
      <c r="AP403" s="88"/>
      <c r="AQ403" s="88"/>
      <c r="AR403" s="88"/>
      <c r="AS403" s="88"/>
      <c r="AT403" s="88"/>
      <c r="AU403" s="88"/>
      <c r="AV403" s="88"/>
      <c r="AW403" s="88"/>
      <c r="AX403" s="88"/>
      <c r="AY403" s="88"/>
      <c r="AZ403" s="88"/>
      <c r="BA403" s="88"/>
      <c r="BB403" s="88"/>
      <c r="BC403" s="88"/>
      <c r="BD403" s="88"/>
      <c r="BE403" s="88"/>
      <c r="BF403" s="88"/>
      <c r="BG403" s="88"/>
      <c r="BH403" s="88"/>
      <c r="BI403" s="88"/>
      <c r="BJ403" s="88"/>
      <c r="BK403" s="88"/>
      <c r="BL403" s="88"/>
      <c r="BM403" s="88"/>
      <c r="BN403" s="88"/>
      <c r="BO403" s="88"/>
      <c r="BP403" s="88"/>
      <c r="BQ403" s="88"/>
      <c r="BR403" s="88"/>
      <c r="BS403" s="88"/>
      <c r="BT403" s="88"/>
      <c r="BU403" s="88"/>
      <c r="BV403" s="88"/>
      <c r="BW403" s="88"/>
      <c r="BX403" s="88"/>
      <c r="BY403" s="88"/>
      <c r="BZ403" s="88"/>
      <c r="CA403" s="88"/>
      <c r="CB403" s="88"/>
      <c r="CC403" s="88"/>
      <c r="CD403" s="88"/>
      <c r="CE403" s="88"/>
      <c r="CF403" s="88"/>
      <c r="CG403" s="88"/>
      <c r="CH403" s="88"/>
      <c r="CI403" s="88"/>
      <c r="CJ403" s="88"/>
      <c r="CK403" s="88"/>
      <c r="CL403" s="88"/>
      <c r="CM403" s="88"/>
      <c r="CN403" s="88"/>
      <c r="CO403" s="88"/>
      <c r="CP403" s="88"/>
      <c r="CQ403" s="88"/>
      <c r="CR403" s="88"/>
      <c r="CS403" s="88"/>
      <c r="CT403" s="88"/>
      <c r="CU403" s="88"/>
      <c r="CV403" s="88"/>
      <c r="CW403" s="88"/>
      <c r="CX403" s="88"/>
      <c r="CY403" s="88"/>
      <c r="CZ403" s="88"/>
      <c r="DA403" s="88"/>
      <c r="DB403" s="88"/>
      <c r="DC403" s="88"/>
      <c r="DD403" s="88"/>
      <c r="DE403" s="88"/>
      <c r="DF403" s="88"/>
      <c r="DG403" s="88"/>
      <c r="DH403" s="88"/>
      <c r="DI403" s="88"/>
      <c r="DJ403" s="88"/>
      <c r="DK403" s="88"/>
      <c r="DL403" s="88"/>
      <c r="DM403" s="88"/>
      <c r="DN403" s="88"/>
      <c r="DO403" s="88"/>
      <c r="DP403" s="88"/>
      <c r="DQ403" s="88"/>
      <c r="DR403" s="88"/>
      <c r="DS403" s="88"/>
      <c r="DT403" s="88"/>
      <c r="DU403" s="88"/>
      <c r="DV403" s="88"/>
      <c r="DW403" s="88"/>
      <c r="DX403" s="88"/>
      <c r="DY403" s="88"/>
      <c r="DZ403" s="88"/>
      <c r="EA403" s="88"/>
      <c r="EB403" s="88"/>
      <c r="EC403" s="88"/>
      <c r="ED403" s="88"/>
    </row>
    <row r="404" spans="27:134">
      <c r="AA404" s="88"/>
      <c r="AB404" s="88"/>
      <c r="AC404" s="88"/>
      <c r="AD404" s="88"/>
      <c r="AE404" s="88"/>
      <c r="AF404" s="88"/>
      <c r="AG404" s="88"/>
      <c r="AH404" s="88"/>
      <c r="AI404" s="88"/>
      <c r="AJ404" s="88"/>
      <c r="AK404" s="88"/>
      <c r="AL404" s="88"/>
      <c r="AM404" s="88"/>
      <c r="AN404" s="88"/>
      <c r="AO404" s="88"/>
      <c r="AP404" s="88"/>
      <c r="AQ404" s="88"/>
      <c r="AR404" s="88"/>
      <c r="AS404" s="88"/>
      <c r="AT404" s="88"/>
      <c r="AU404" s="88"/>
      <c r="AV404" s="88"/>
      <c r="AW404" s="88"/>
      <c r="AX404" s="88"/>
      <c r="AY404" s="88"/>
      <c r="AZ404" s="88"/>
      <c r="BA404" s="88"/>
      <c r="BB404" s="88"/>
      <c r="BC404" s="88"/>
      <c r="BD404" s="88"/>
      <c r="BE404" s="88"/>
      <c r="BF404" s="88"/>
      <c r="BG404" s="88"/>
      <c r="BH404" s="88"/>
      <c r="BI404" s="88"/>
      <c r="BJ404" s="88"/>
      <c r="BK404" s="88"/>
      <c r="BL404" s="88"/>
      <c r="BM404" s="88"/>
      <c r="BN404" s="88"/>
      <c r="BO404" s="88"/>
      <c r="BP404" s="88"/>
      <c r="BQ404" s="88"/>
      <c r="BR404" s="88"/>
      <c r="BS404" s="88"/>
      <c r="BT404" s="88"/>
      <c r="BU404" s="88"/>
      <c r="BV404" s="88"/>
      <c r="BW404" s="88"/>
      <c r="BX404" s="88"/>
      <c r="BY404" s="88"/>
      <c r="BZ404" s="88"/>
      <c r="CA404" s="88"/>
      <c r="CB404" s="88"/>
      <c r="CC404" s="88"/>
      <c r="CD404" s="88"/>
      <c r="CE404" s="88"/>
      <c r="CF404" s="88"/>
      <c r="CG404" s="88"/>
      <c r="CH404" s="88"/>
      <c r="CI404" s="88"/>
      <c r="CJ404" s="88"/>
      <c r="CK404" s="88"/>
      <c r="CL404" s="88"/>
      <c r="CM404" s="88"/>
      <c r="CN404" s="88"/>
      <c r="CO404" s="88"/>
      <c r="CP404" s="88"/>
      <c r="CQ404" s="88"/>
      <c r="CR404" s="88"/>
      <c r="CS404" s="88"/>
      <c r="CT404" s="88"/>
      <c r="CU404" s="88"/>
      <c r="CV404" s="88"/>
      <c r="CW404" s="88"/>
      <c r="CX404" s="88"/>
      <c r="CY404" s="88"/>
      <c r="CZ404" s="88"/>
      <c r="DA404" s="88"/>
      <c r="DB404" s="88"/>
      <c r="DC404" s="88"/>
      <c r="DD404" s="88"/>
      <c r="DE404" s="88"/>
      <c r="DF404" s="88"/>
      <c r="DG404" s="88"/>
      <c r="DH404" s="88"/>
      <c r="DI404" s="88"/>
      <c r="DJ404" s="88"/>
      <c r="DK404" s="88"/>
      <c r="DL404" s="88"/>
      <c r="DM404" s="88"/>
      <c r="DN404" s="88"/>
      <c r="DO404" s="88"/>
      <c r="DP404" s="88"/>
      <c r="DQ404" s="88"/>
      <c r="DR404" s="88"/>
      <c r="DS404" s="88"/>
      <c r="DT404" s="88"/>
      <c r="DU404" s="88"/>
      <c r="DV404" s="88"/>
      <c r="DW404" s="88"/>
      <c r="DX404" s="88"/>
      <c r="DY404" s="88"/>
      <c r="DZ404" s="88"/>
      <c r="EA404" s="88"/>
      <c r="EB404" s="88"/>
      <c r="EC404" s="88"/>
      <c r="ED404" s="88"/>
    </row>
    <row r="405" spans="27:134">
      <c r="AA405" s="88"/>
      <c r="AB405" s="88"/>
      <c r="AC405" s="88"/>
      <c r="AD405" s="88"/>
      <c r="AE405" s="88"/>
      <c r="AF405" s="88"/>
      <c r="AG405" s="88"/>
      <c r="AH405" s="88"/>
      <c r="AI405" s="88"/>
      <c r="AJ405" s="88"/>
      <c r="AK405" s="88"/>
      <c r="AL405" s="88"/>
      <c r="AM405" s="88"/>
      <c r="AN405" s="88"/>
      <c r="AO405" s="88"/>
      <c r="AP405" s="88"/>
      <c r="AQ405" s="88"/>
      <c r="AR405" s="88"/>
      <c r="AS405" s="88"/>
      <c r="AT405" s="88"/>
      <c r="AU405" s="88"/>
      <c r="AV405" s="88"/>
      <c r="AW405" s="88"/>
      <c r="AX405" s="88"/>
      <c r="AY405" s="88"/>
      <c r="AZ405" s="88"/>
      <c r="BA405" s="88"/>
      <c r="BB405" s="88"/>
      <c r="BC405" s="88"/>
      <c r="BD405" s="88"/>
      <c r="BE405" s="88"/>
      <c r="BF405" s="88"/>
      <c r="BG405" s="88"/>
      <c r="BH405" s="88"/>
      <c r="BI405" s="88"/>
      <c r="BJ405" s="88"/>
      <c r="BK405" s="88"/>
      <c r="BL405" s="88"/>
      <c r="BM405" s="88"/>
      <c r="BN405" s="88"/>
      <c r="BO405" s="88"/>
      <c r="BP405" s="88"/>
      <c r="BQ405" s="88"/>
      <c r="BR405" s="88"/>
      <c r="BS405" s="88"/>
      <c r="BT405" s="88"/>
      <c r="BU405" s="88"/>
      <c r="BV405" s="88"/>
      <c r="BW405" s="88"/>
      <c r="BX405" s="88"/>
      <c r="BY405" s="88"/>
      <c r="BZ405" s="88"/>
      <c r="CA405" s="88"/>
      <c r="CB405" s="88"/>
      <c r="CC405" s="88"/>
      <c r="CD405" s="88"/>
      <c r="CE405" s="88"/>
      <c r="CF405" s="88"/>
      <c r="CG405" s="88"/>
      <c r="CH405" s="88"/>
      <c r="CI405" s="88"/>
      <c r="CJ405" s="88"/>
      <c r="CK405" s="88"/>
      <c r="CL405" s="88"/>
      <c r="CM405" s="88"/>
      <c r="CN405" s="88"/>
      <c r="CO405" s="88"/>
      <c r="CP405" s="88"/>
      <c r="CQ405" s="88"/>
      <c r="CR405" s="88"/>
      <c r="CS405" s="88"/>
      <c r="CT405" s="88"/>
      <c r="CU405" s="88"/>
      <c r="CV405" s="88"/>
      <c r="CW405" s="88"/>
      <c r="CX405" s="88"/>
      <c r="CY405" s="88"/>
      <c r="CZ405" s="88"/>
      <c r="DA405" s="88"/>
      <c r="DB405" s="88"/>
      <c r="DC405" s="88"/>
      <c r="DD405" s="88"/>
      <c r="DE405" s="88"/>
      <c r="DF405" s="88"/>
      <c r="DG405" s="88"/>
      <c r="DH405" s="88"/>
      <c r="DI405" s="88"/>
      <c r="DJ405" s="88"/>
      <c r="DK405" s="88"/>
      <c r="DL405" s="88"/>
      <c r="DM405" s="88"/>
      <c r="DN405" s="88"/>
      <c r="DO405" s="88"/>
      <c r="DP405" s="88"/>
      <c r="DQ405" s="88"/>
      <c r="DR405" s="88"/>
      <c r="DS405" s="88"/>
      <c r="DT405" s="88"/>
      <c r="DU405" s="88"/>
      <c r="DV405" s="88"/>
      <c r="DW405" s="88"/>
      <c r="DX405" s="88"/>
      <c r="DY405" s="88"/>
      <c r="DZ405" s="88"/>
      <c r="EA405" s="88"/>
      <c r="EB405" s="88"/>
      <c r="EC405" s="88"/>
      <c r="ED405" s="88"/>
    </row>
    <row r="406" spans="27:134">
      <c r="AA406" s="88"/>
      <c r="AB406" s="88"/>
      <c r="AC406" s="88"/>
      <c r="AD406" s="88"/>
      <c r="AE406" s="88"/>
      <c r="AF406" s="88"/>
      <c r="AG406" s="88"/>
      <c r="AH406" s="88"/>
      <c r="AI406" s="88"/>
      <c r="AJ406" s="88"/>
      <c r="AK406" s="88"/>
      <c r="AL406" s="88"/>
      <c r="AM406" s="88"/>
      <c r="AN406" s="88"/>
      <c r="AO406" s="88"/>
      <c r="AP406" s="88"/>
      <c r="AQ406" s="88"/>
      <c r="AR406" s="88"/>
      <c r="AS406" s="88"/>
      <c r="AT406" s="88"/>
      <c r="AU406" s="88"/>
      <c r="AV406" s="88"/>
      <c r="AW406" s="88"/>
      <c r="AX406" s="88"/>
      <c r="AY406" s="88"/>
      <c r="AZ406" s="88"/>
      <c r="BA406" s="88"/>
      <c r="BB406" s="88"/>
      <c r="BC406" s="88"/>
      <c r="BD406" s="88"/>
      <c r="BE406" s="88"/>
      <c r="BF406" s="88"/>
      <c r="BG406" s="88"/>
      <c r="BH406" s="88"/>
      <c r="BI406" s="88"/>
      <c r="BJ406" s="88"/>
      <c r="BK406" s="88"/>
      <c r="BL406" s="88"/>
      <c r="BM406" s="88"/>
      <c r="BN406" s="88"/>
      <c r="BO406" s="88"/>
      <c r="BP406" s="88"/>
      <c r="BQ406" s="88"/>
      <c r="BR406" s="88"/>
      <c r="BS406" s="88"/>
      <c r="BT406" s="88"/>
      <c r="BU406" s="88"/>
      <c r="BV406" s="88"/>
      <c r="BW406" s="88"/>
      <c r="BX406" s="88"/>
      <c r="BY406" s="88"/>
      <c r="BZ406" s="88"/>
      <c r="CA406" s="88"/>
      <c r="CB406" s="88"/>
      <c r="CC406" s="88"/>
      <c r="CD406" s="88"/>
      <c r="CE406" s="88"/>
      <c r="CF406" s="88"/>
      <c r="CG406" s="88"/>
      <c r="CH406" s="88"/>
      <c r="CI406" s="88"/>
      <c r="CJ406" s="88"/>
      <c r="CK406" s="88"/>
      <c r="CL406" s="88"/>
      <c r="CM406" s="88"/>
      <c r="CN406" s="88"/>
      <c r="CO406" s="88"/>
      <c r="CP406" s="88"/>
      <c r="CQ406" s="88"/>
      <c r="CR406" s="88"/>
      <c r="CS406" s="88"/>
      <c r="CT406" s="88"/>
      <c r="CU406" s="88"/>
      <c r="CV406" s="88"/>
      <c r="CW406" s="88"/>
      <c r="CX406" s="88"/>
      <c r="CY406" s="88"/>
      <c r="CZ406" s="88"/>
      <c r="DA406" s="88"/>
      <c r="DB406" s="88"/>
      <c r="DC406" s="88"/>
      <c r="DD406" s="88"/>
      <c r="DE406" s="88"/>
      <c r="DF406" s="88"/>
      <c r="DG406" s="88"/>
      <c r="DH406" s="88"/>
      <c r="DI406" s="88"/>
      <c r="DJ406" s="88"/>
      <c r="DK406" s="88"/>
      <c r="DL406" s="88"/>
      <c r="DM406" s="88"/>
      <c r="DN406" s="88"/>
      <c r="DO406" s="88"/>
      <c r="DP406" s="88"/>
      <c r="DQ406" s="88"/>
      <c r="DR406" s="88"/>
      <c r="DS406" s="88"/>
      <c r="DT406" s="88"/>
      <c r="DU406" s="88"/>
      <c r="DV406" s="88"/>
      <c r="DW406" s="88"/>
      <c r="DX406" s="88"/>
      <c r="DY406" s="88"/>
      <c r="DZ406" s="88"/>
      <c r="EA406" s="88"/>
      <c r="EB406" s="88"/>
      <c r="EC406" s="88"/>
      <c r="ED406" s="88"/>
    </row>
    <row r="407" spans="27:134">
      <c r="AA407" s="88"/>
      <c r="AB407" s="88"/>
      <c r="AC407" s="88"/>
      <c r="AD407" s="88"/>
      <c r="AE407" s="88"/>
      <c r="AF407" s="88"/>
      <c r="AG407" s="88"/>
      <c r="AH407" s="88"/>
      <c r="AI407" s="88"/>
      <c r="AJ407" s="88"/>
      <c r="AK407" s="88"/>
      <c r="AL407" s="88"/>
      <c r="AM407" s="88"/>
      <c r="AN407" s="88"/>
      <c r="AO407" s="88"/>
      <c r="AP407" s="88"/>
      <c r="AQ407" s="88"/>
      <c r="AR407" s="88"/>
      <c r="AS407" s="88"/>
      <c r="AT407" s="88"/>
      <c r="AU407" s="88"/>
      <c r="AV407" s="88"/>
      <c r="AW407" s="88"/>
      <c r="AX407" s="88"/>
      <c r="AY407" s="88"/>
      <c r="AZ407" s="88"/>
      <c r="BA407" s="88"/>
      <c r="BB407" s="88"/>
      <c r="BC407" s="88"/>
      <c r="BD407" s="88"/>
      <c r="BE407" s="88"/>
      <c r="BF407" s="88"/>
      <c r="BG407" s="88"/>
      <c r="BH407" s="88"/>
      <c r="BI407" s="88"/>
      <c r="BJ407" s="88"/>
      <c r="BK407" s="88"/>
      <c r="BL407" s="88"/>
      <c r="BM407" s="88"/>
      <c r="BN407" s="88"/>
      <c r="BO407" s="88"/>
      <c r="BP407" s="88"/>
      <c r="BQ407" s="88"/>
      <c r="BR407" s="88"/>
      <c r="BS407" s="88"/>
      <c r="BT407" s="88"/>
      <c r="BU407" s="88"/>
      <c r="BV407" s="88"/>
      <c r="BW407" s="88"/>
      <c r="BX407" s="88"/>
      <c r="BY407" s="88"/>
      <c r="BZ407" s="88"/>
      <c r="CA407" s="88"/>
      <c r="CB407" s="88"/>
      <c r="CC407" s="88"/>
      <c r="CD407" s="88"/>
      <c r="CE407" s="88"/>
      <c r="CF407" s="88"/>
      <c r="CG407" s="88"/>
      <c r="CH407" s="88"/>
      <c r="CI407" s="88"/>
      <c r="CJ407" s="88"/>
      <c r="CK407" s="88"/>
      <c r="CL407" s="88"/>
      <c r="CM407" s="88"/>
      <c r="CN407" s="88"/>
      <c r="CO407" s="88"/>
      <c r="CP407" s="88"/>
      <c r="CQ407" s="88"/>
      <c r="CR407" s="88"/>
      <c r="CS407" s="88"/>
      <c r="CT407" s="88"/>
      <c r="CU407" s="88"/>
      <c r="CV407" s="88"/>
      <c r="CW407" s="88"/>
      <c r="CX407" s="88"/>
      <c r="CY407" s="88"/>
      <c r="CZ407" s="88"/>
      <c r="DA407" s="88"/>
      <c r="DB407" s="88"/>
      <c r="DC407" s="88"/>
      <c r="DD407" s="88"/>
      <c r="DE407" s="88"/>
      <c r="DF407" s="88"/>
      <c r="DG407" s="88"/>
      <c r="DH407" s="88"/>
      <c r="DI407" s="88"/>
      <c r="DJ407" s="88"/>
      <c r="DK407" s="88"/>
      <c r="DL407" s="88"/>
      <c r="DM407" s="88"/>
      <c r="DN407" s="88"/>
      <c r="DO407" s="88"/>
      <c r="DP407" s="88"/>
      <c r="DQ407" s="88"/>
      <c r="DR407" s="88"/>
      <c r="DS407" s="88"/>
      <c r="DT407" s="88"/>
      <c r="DU407" s="88"/>
      <c r="DV407" s="88"/>
      <c r="DW407" s="88"/>
      <c r="DX407" s="88"/>
      <c r="DY407" s="88"/>
      <c r="DZ407" s="88"/>
      <c r="EA407" s="88"/>
      <c r="EB407" s="88"/>
      <c r="EC407" s="88"/>
      <c r="ED407" s="88"/>
    </row>
    <row r="408" spans="27:134">
      <c r="AA408" s="88"/>
      <c r="AB408" s="88"/>
      <c r="AC408" s="88"/>
      <c r="AD408" s="88"/>
      <c r="AE408" s="88"/>
      <c r="AF408" s="88"/>
      <c r="AG408" s="88"/>
      <c r="AH408" s="88"/>
      <c r="AI408" s="88"/>
      <c r="AJ408" s="88"/>
      <c r="AK408" s="88"/>
      <c r="AL408" s="88"/>
      <c r="AM408" s="88"/>
      <c r="AN408" s="88"/>
      <c r="AO408" s="88"/>
      <c r="AP408" s="88"/>
      <c r="AQ408" s="88"/>
      <c r="AR408" s="88"/>
      <c r="AS408" s="88"/>
      <c r="AT408" s="88"/>
      <c r="AU408" s="88"/>
      <c r="AV408" s="88"/>
      <c r="AW408" s="88"/>
      <c r="AX408" s="88"/>
      <c r="AY408" s="88"/>
      <c r="AZ408" s="88"/>
      <c r="BA408" s="88"/>
      <c r="BB408" s="88"/>
      <c r="BC408" s="88"/>
      <c r="BD408" s="88"/>
      <c r="BE408" s="88"/>
      <c r="BF408" s="88"/>
      <c r="BG408" s="88"/>
      <c r="BH408" s="88"/>
      <c r="BI408" s="88"/>
      <c r="BJ408" s="88"/>
      <c r="BK408" s="88"/>
      <c r="BL408" s="88"/>
      <c r="BM408" s="88"/>
      <c r="BN408" s="88"/>
      <c r="BO408" s="88"/>
      <c r="BP408" s="88"/>
      <c r="BQ408" s="88"/>
      <c r="BR408" s="88"/>
      <c r="BS408" s="88"/>
      <c r="BT408" s="88"/>
      <c r="BU408" s="88"/>
      <c r="BV408" s="88"/>
      <c r="BW408" s="88"/>
      <c r="BX408" s="88"/>
      <c r="BY408" s="88"/>
      <c r="BZ408" s="88"/>
      <c r="CA408" s="88"/>
      <c r="CB408" s="88"/>
      <c r="CC408" s="88"/>
      <c r="CD408" s="88"/>
      <c r="CE408" s="88"/>
      <c r="CF408" s="88"/>
      <c r="CG408" s="88"/>
      <c r="CH408" s="88"/>
      <c r="CI408" s="88"/>
      <c r="CJ408" s="88"/>
      <c r="CK408" s="88"/>
      <c r="CL408" s="88"/>
      <c r="CM408" s="88"/>
      <c r="CN408" s="88"/>
      <c r="CO408" s="88"/>
      <c r="CP408" s="88"/>
      <c r="CQ408" s="88"/>
      <c r="CR408" s="88"/>
      <c r="CS408" s="88"/>
      <c r="CT408" s="88"/>
      <c r="CU408" s="88"/>
      <c r="CV408" s="88"/>
      <c r="CW408" s="88"/>
      <c r="CX408" s="88"/>
      <c r="CY408" s="88"/>
      <c r="CZ408" s="88"/>
      <c r="DA408" s="88"/>
      <c r="DB408" s="88"/>
      <c r="DC408" s="88"/>
      <c r="DD408" s="88"/>
      <c r="DE408" s="88"/>
      <c r="DF408" s="88"/>
      <c r="DG408" s="88"/>
      <c r="DH408" s="88"/>
      <c r="DI408" s="88"/>
      <c r="DJ408" s="88"/>
      <c r="DK408" s="88"/>
      <c r="DL408" s="88"/>
      <c r="DM408" s="88"/>
      <c r="DN408" s="88"/>
      <c r="DO408" s="88"/>
      <c r="DP408" s="88"/>
      <c r="DQ408" s="88"/>
      <c r="DR408" s="88"/>
      <c r="DS408" s="88"/>
      <c r="DT408" s="88"/>
      <c r="DU408" s="88"/>
      <c r="DV408" s="88"/>
      <c r="DW408" s="88"/>
      <c r="DX408" s="88"/>
      <c r="DY408" s="88"/>
      <c r="DZ408" s="88"/>
      <c r="EA408" s="88"/>
      <c r="EB408" s="88"/>
      <c r="EC408" s="88"/>
      <c r="ED408" s="88"/>
    </row>
    <row r="409" spans="27:134">
      <c r="AA409" s="88"/>
      <c r="AB409" s="88"/>
      <c r="AC409" s="88"/>
      <c r="AD409" s="88"/>
      <c r="AE409" s="88"/>
      <c r="AF409" s="88"/>
      <c r="AG409" s="88"/>
      <c r="AH409" s="88"/>
      <c r="AI409" s="88"/>
      <c r="AJ409" s="88"/>
      <c r="AK409" s="88"/>
      <c r="AL409" s="88"/>
      <c r="AM409" s="88"/>
      <c r="AN409" s="88"/>
      <c r="AO409" s="88"/>
      <c r="AP409" s="88"/>
      <c r="AQ409" s="88"/>
      <c r="AR409" s="88"/>
      <c r="AS409" s="88"/>
      <c r="AT409" s="88"/>
      <c r="AU409" s="88"/>
      <c r="AV409" s="88"/>
      <c r="AW409" s="88"/>
      <c r="AX409" s="88"/>
      <c r="AY409" s="88"/>
      <c r="AZ409" s="88"/>
      <c r="BA409" s="88"/>
      <c r="BB409" s="88"/>
      <c r="BC409" s="88"/>
      <c r="BD409" s="88"/>
      <c r="BE409" s="88"/>
      <c r="BF409" s="88"/>
      <c r="BG409" s="88"/>
      <c r="BH409" s="88"/>
      <c r="BI409" s="88"/>
      <c r="BJ409" s="88"/>
      <c r="BK409" s="88"/>
      <c r="BL409" s="88"/>
      <c r="BM409" s="88"/>
      <c r="BN409" s="88"/>
      <c r="BO409" s="88"/>
      <c r="BP409" s="88"/>
      <c r="BQ409" s="88"/>
      <c r="BR409" s="88"/>
      <c r="BS409" s="88"/>
      <c r="BT409" s="88"/>
      <c r="BU409" s="88"/>
      <c r="BV409" s="88"/>
      <c r="BW409" s="88"/>
      <c r="BX409" s="88"/>
      <c r="BY409" s="88"/>
      <c r="BZ409" s="88"/>
      <c r="CA409" s="88"/>
      <c r="CB409" s="88"/>
      <c r="CC409" s="88"/>
      <c r="CD409" s="88"/>
      <c r="CE409" s="88"/>
      <c r="CF409" s="88"/>
      <c r="CG409" s="88"/>
      <c r="CH409" s="88"/>
      <c r="CI409" s="88"/>
      <c r="CJ409" s="88"/>
      <c r="CK409" s="88"/>
      <c r="CL409" s="88"/>
      <c r="CM409" s="88"/>
      <c r="CN409" s="88"/>
      <c r="CO409" s="88"/>
      <c r="CP409" s="88"/>
      <c r="CQ409" s="88"/>
      <c r="CR409" s="88"/>
      <c r="CS409" s="88"/>
      <c r="CT409" s="88"/>
      <c r="CU409" s="88"/>
      <c r="CV409" s="88"/>
      <c r="CW409" s="88"/>
      <c r="CX409" s="88"/>
      <c r="CY409" s="88"/>
      <c r="CZ409" s="88"/>
      <c r="DA409" s="88"/>
      <c r="DB409" s="88"/>
      <c r="DC409" s="88"/>
      <c r="DD409" s="88"/>
      <c r="DE409" s="88"/>
      <c r="DF409" s="88"/>
      <c r="DG409" s="88"/>
      <c r="DH409" s="88"/>
      <c r="DI409" s="88"/>
      <c r="DJ409" s="88"/>
      <c r="DK409" s="88"/>
      <c r="DL409" s="88"/>
      <c r="DM409" s="88"/>
      <c r="DN409" s="88"/>
      <c r="DO409" s="88"/>
      <c r="DP409" s="88"/>
      <c r="DQ409" s="88"/>
      <c r="DR409" s="88"/>
      <c r="DS409" s="88"/>
      <c r="DT409" s="88"/>
      <c r="DU409" s="88"/>
      <c r="DV409" s="88"/>
      <c r="DW409" s="88"/>
      <c r="DX409" s="88"/>
      <c r="DY409" s="88"/>
      <c r="DZ409" s="88"/>
      <c r="EA409" s="88"/>
      <c r="EB409" s="88"/>
      <c r="EC409" s="88"/>
      <c r="ED409" s="88"/>
    </row>
    <row r="410" spans="27:134">
      <c r="AA410" s="88"/>
      <c r="AB410" s="88"/>
      <c r="AC410" s="88"/>
      <c r="AD410" s="88"/>
      <c r="AE410" s="88"/>
      <c r="AF410" s="88"/>
      <c r="AG410" s="88"/>
      <c r="AH410" s="88"/>
      <c r="AI410" s="88"/>
      <c r="AJ410" s="88"/>
      <c r="AK410" s="88"/>
      <c r="AL410" s="88"/>
      <c r="AM410" s="88"/>
      <c r="AN410" s="88"/>
      <c r="AO410" s="88"/>
      <c r="AP410" s="88"/>
      <c r="AQ410" s="88"/>
      <c r="AR410" s="88"/>
      <c r="AS410" s="88"/>
      <c r="AT410" s="88"/>
      <c r="AU410" s="88"/>
      <c r="AV410" s="88"/>
      <c r="AW410" s="88"/>
      <c r="AX410" s="88"/>
      <c r="AY410" s="88"/>
      <c r="AZ410" s="88"/>
      <c r="BA410" s="88"/>
      <c r="BB410" s="88"/>
      <c r="BC410" s="88"/>
      <c r="BD410" s="88"/>
      <c r="BE410" s="88"/>
      <c r="BF410" s="88"/>
      <c r="BG410" s="88"/>
      <c r="BH410" s="88"/>
      <c r="BI410" s="88"/>
      <c r="BJ410" s="88"/>
      <c r="BK410" s="88"/>
      <c r="BL410" s="88"/>
      <c r="BM410" s="88"/>
      <c r="BN410" s="88"/>
      <c r="BO410" s="88"/>
      <c r="BP410" s="88"/>
      <c r="BQ410" s="88"/>
      <c r="BR410" s="88"/>
      <c r="BS410" s="88"/>
      <c r="BT410" s="88"/>
      <c r="BU410" s="88"/>
      <c r="BV410" s="88"/>
      <c r="BW410" s="88"/>
      <c r="BX410" s="88"/>
      <c r="BY410" s="88"/>
      <c r="BZ410" s="88"/>
      <c r="CA410" s="88"/>
      <c r="CB410" s="88"/>
      <c r="CC410" s="88"/>
      <c r="CD410" s="88"/>
      <c r="CE410" s="88"/>
      <c r="CF410" s="88"/>
      <c r="CG410" s="88"/>
      <c r="CH410" s="88"/>
      <c r="CI410" s="88"/>
      <c r="CJ410" s="88"/>
      <c r="CK410" s="88"/>
      <c r="CL410" s="88"/>
      <c r="CM410" s="88"/>
      <c r="CN410" s="88"/>
      <c r="CO410" s="88"/>
      <c r="CP410" s="88"/>
      <c r="CQ410" s="88"/>
      <c r="CR410" s="88"/>
      <c r="CS410" s="88"/>
      <c r="CT410" s="88"/>
      <c r="CU410" s="88"/>
      <c r="CV410" s="88"/>
      <c r="CW410" s="88"/>
      <c r="CX410" s="88"/>
      <c r="CY410" s="88"/>
      <c r="CZ410" s="88"/>
      <c r="DA410" s="88"/>
      <c r="DB410" s="88"/>
      <c r="DC410" s="88"/>
      <c r="DD410" s="88"/>
      <c r="DE410" s="88"/>
      <c r="DF410" s="88"/>
      <c r="DG410" s="88"/>
      <c r="DH410" s="88"/>
      <c r="DI410" s="88"/>
      <c r="DJ410" s="88"/>
      <c r="DK410" s="88"/>
      <c r="DL410" s="88"/>
      <c r="DM410" s="88"/>
      <c r="DN410" s="88"/>
      <c r="DO410" s="88"/>
      <c r="DP410" s="88"/>
      <c r="DQ410" s="88"/>
      <c r="DR410" s="88"/>
      <c r="DS410" s="88"/>
      <c r="DT410" s="88"/>
      <c r="DU410" s="88"/>
      <c r="DV410" s="88"/>
      <c r="DW410" s="88"/>
      <c r="DX410" s="88"/>
      <c r="DY410" s="88"/>
      <c r="DZ410" s="88"/>
      <c r="EA410" s="88"/>
      <c r="EB410" s="88"/>
      <c r="EC410" s="88"/>
      <c r="ED410" s="88"/>
    </row>
    <row r="411" spans="27:134">
      <c r="AA411" s="88"/>
      <c r="AB411" s="88"/>
      <c r="AC411" s="88"/>
      <c r="AD411" s="88"/>
      <c r="AE411" s="88"/>
      <c r="AF411" s="88"/>
      <c r="AG411" s="88"/>
      <c r="AH411" s="88"/>
      <c r="AI411" s="88"/>
      <c r="AJ411" s="88"/>
      <c r="AK411" s="88"/>
      <c r="AL411" s="88"/>
      <c r="AM411" s="88"/>
      <c r="AN411" s="88"/>
      <c r="AO411" s="88"/>
      <c r="AP411" s="88"/>
      <c r="AQ411" s="88"/>
      <c r="AR411" s="88"/>
      <c r="AS411" s="88"/>
      <c r="AT411" s="88"/>
      <c r="AU411" s="88"/>
      <c r="AV411" s="88"/>
      <c r="AW411" s="88"/>
      <c r="AX411" s="88"/>
      <c r="AY411" s="88"/>
      <c r="AZ411" s="88"/>
      <c r="BA411" s="88"/>
      <c r="BB411" s="88"/>
      <c r="BC411" s="88"/>
      <c r="BD411" s="88"/>
      <c r="BE411" s="88"/>
      <c r="BF411" s="88"/>
      <c r="BG411" s="88"/>
      <c r="BH411" s="88"/>
      <c r="BI411" s="88"/>
      <c r="BJ411" s="88"/>
      <c r="BK411" s="88"/>
      <c r="BL411" s="88"/>
      <c r="BM411" s="88"/>
      <c r="BN411" s="88"/>
      <c r="BO411" s="88"/>
      <c r="BP411" s="88"/>
      <c r="BQ411" s="88"/>
      <c r="BR411" s="88"/>
      <c r="BS411" s="88"/>
      <c r="BT411" s="88"/>
      <c r="BU411" s="88"/>
      <c r="BV411" s="88"/>
      <c r="BW411" s="88"/>
      <c r="BX411" s="88"/>
      <c r="BY411" s="88"/>
      <c r="BZ411" s="88"/>
      <c r="CA411" s="88"/>
      <c r="CB411" s="88"/>
      <c r="CC411" s="88"/>
      <c r="CD411" s="88"/>
      <c r="CE411" s="88"/>
      <c r="CF411" s="88"/>
      <c r="CG411" s="88"/>
      <c r="CH411" s="88"/>
      <c r="CI411" s="88"/>
      <c r="CJ411" s="88"/>
      <c r="CK411" s="88"/>
      <c r="CL411" s="88"/>
      <c r="CM411" s="88"/>
      <c r="CN411" s="88"/>
      <c r="CO411" s="88"/>
      <c r="CP411" s="88"/>
      <c r="CQ411" s="88"/>
      <c r="CR411" s="88"/>
      <c r="CS411" s="88"/>
      <c r="CT411" s="88"/>
      <c r="CU411" s="88"/>
      <c r="CV411" s="88"/>
      <c r="CW411" s="88"/>
      <c r="CX411" s="88"/>
      <c r="CY411" s="88"/>
      <c r="CZ411" s="88"/>
      <c r="DA411" s="88"/>
      <c r="DB411" s="88"/>
      <c r="DC411" s="88"/>
      <c r="DD411" s="88"/>
      <c r="DE411" s="88"/>
      <c r="DF411" s="88"/>
      <c r="DG411" s="88"/>
      <c r="DH411" s="88"/>
      <c r="DI411" s="88"/>
      <c r="DJ411" s="88"/>
      <c r="DK411" s="88"/>
      <c r="DL411" s="88"/>
      <c r="DM411" s="88"/>
      <c r="DN411" s="88"/>
      <c r="DO411" s="88"/>
      <c r="DP411" s="88"/>
      <c r="DQ411" s="88"/>
      <c r="DR411" s="88"/>
      <c r="DS411" s="88"/>
      <c r="DT411" s="88"/>
      <c r="DU411" s="88"/>
      <c r="DV411" s="88"/>
      <c r="DW411" s="88"/>
      <c r="DX411" s="88"/>
      <c r="DY411" s="88"/>
      <c r="DZ411" s="88"/>
      <c r="EA411" s="88"/>
      <c r="EB411" s="88"/>
      <c r="EC411" s="88"/>
      <c r="ED411" s="88"/>
    </row>
    <row r="412" spans="27:134">
      <c r="AA412" s="88"/>
      <c r="AB412" s="88"/>
      <c r="AC412" s="88"/>
      <c r="AD412" s="88"/>
      <c r="AE412" s="88"/>
      <c r="AF412" s="88"/>
      <c r="AG412" s="88"/>
      <c r="AH412" s="88"/>
      <c r="AI412" s="88"/>
      <c r="AJ412" s="88"/>
      <c r="AK412" s="88"/>
      <c r="AL412" s="88"/>
      <c r="AM412" s="88"/>
      <c r="AN412" s="88"/>
      <c r="AO412" s="88"/>
      <c r="AP412" s="88"/>
      <c r="AQ412" s="88"/>
      <c r="AR412" s="88"/>
      <c r="AS412" s="88"/>
      <c r="AT412" s="88"/>
      <c r="AU412" s="88"/>
      <c r="AV412" s="88"/>
      <c r="AW412" s="88"/>
      <c r="AX412" s="88"/>
      <c r="AY412" s="88"/>
      <c r="AZ412" s="88"/>
      <c r="BA412" s="88"/>
      <c r="BB412" s="88"/>
      <c r="BC412" s="88"/>
      <c r="BD412" s="88"/>
      <c r="BE412" s="88"/>
      <c r="BF412" s="88"/>
      <c r="BG412" s="88"/>
      <c r="BH412" s="88"/>
      <c r="BI412" s="88"/>
      <c r="BJ412" s="88"/>
      <c r="BK412" s="88"/>
      <c r="BL412" s="88"/>
      <c r="BM412" s="88"/>
      <c r="BN412" s="88"/>
      <c r="BO412" s="88"/>
      <c r="BP412" s="88"/>
      <c r="BQ412" s="88"/>
      <c r="BR412" s="88"/>
      <c r="BS412" s="88"/>
      <c r="BT412" s="88"/>
      <c r="BU412" s="88"/>
      <c r="BV412" s="88"/>
      <c r="BW412" s="88"/>
      <c r="BX412" s="88"/>
      <c r="BY412" s="88"/>
      <c r="BZ412" s="88"/>
      <c r="CA412" s="88"/>
      <c r="CB412" s="88"/>
      <c r="CC412" s="88"/>
      <c r="CD412" s="88"/>
      <c r="CE412" s="88"/>
      <c r="CF412" s="88"/>
      <c r="CG412" s="88"/>
      <c r="CH412" s="88"/>
      <c r="CI412" s="88"/>
      <c r="CJ412" s="88"/>
      <c r="CK412" s="88"/>
      <c r="CL412" s="88"/>
      <c r="CM412" s="88"/>
      <c r="CN412" s="88"/>
      <c r="CO412" s="88"/>
      <c r="CP412" s="88"/>
      <c r="CQ412" s="88"/>
      <c r="CR412" s="88"/>
      <c r="CS412" s="88"/>
      <c r="CT412" s="88"/>
      <c r="CU412" s="88"/>
      <c r="CV412" s="88"/>
      <c r="CW412" s="88"/>
      <c r="CX412" s="88"/>
      <c r="CY412" s="88"/>
      <c r="CZ412" s="88"/>
      <c r="DA412" s="88"/>
      <c r="DB412" s="88"/>
      <c r="DC412" s="88"/>
      <c r="DD412" s="88"/>
      <c r="DE412" s="88"/>
      <c r="DF412" s="88"/>
      <c r="DG412" s="88"/>
      <c r="DH412" s="88"/>
      <c r="DI412" s="88"/>
      <c r="DJ412" s="88"/>
      <c r="DK412" s="88"/>
      <c r="DL412" s="88"/>
      <c r="DM412" s="88"/>
      <c r="DN412" s="88"/>
      <c r="DO412" s="88"/>
      <c r="DP412" s="88"/>
      <c r="DQ412" s="88"/>
      <c r="DR412" s="88"/>
      <c r="DS412" s="88"/>
      <c r="DT412" s="88"/>
      <c r="DU412" s="88"/>
      <c r="DV412" s="88"/>
      <c r="DW412" s="88"/>
      <c r="DX412" s="88"/>
      <c r="DY412" s="88"/>
      <c r="DZ412" s="88"/>
      <c r="EA412" s="88"/>
      <c r="EB412" s="88"/>
      <c r="EC412" s="88"/>
      <c r="ED412" s="88"/>
    </row>
    <row r="413" spans="27:134">
      <c r="AA413" s="88"/>
      <c r="AB413" s="88"/>
      <c r="AC413" s="88"/>
      <c r="AD413" s="88"/>
      <c r="AE413" s="88"/>
      <c r="AF413" s="88"/>
      <c r="AG413" s="88"/>
      <c r="AH413" s="88"/>
      <c r="AI413" s="88"/>
      <c r="AJ413" s="88"/>
      <c r="AK413" s="88"/>
      <c r="AL413" s="88"/>
      <c r="AM413" s="88"/>
      <c r="AN413" s="88"/>
      <c r="AO413" s="88"/>
      <c r="AP413" s="88"/>
      <c r="AQ413" s="88"/>
      <c r="AR413" s="88"/>
      <c r="AS413" s="88"/>
      <c r="AT413" s="88"/>
      <c r="AU413" s="88"/>
      <c r="AV413" s="88"/>
      <c r="AW413" s="88"/>
      <c r="AX413" s="88"/>
      <c r="AY413" s="88"/>
      <c r="AZ413" s="88"/>
      <c r="BA413" s="88"/>
      <c r="BB413" s="88"/>
      <c r="BC413" s="88"/>
      <c r="BD413" s="88"/>
      <c r="BE413" s="88"/>
      <c r="BF413" s="88"/>
      <c r="BG413" s="88"/>
      <c r="BH413" s="88"/>
      <c r="BI413" s="88"/>
      <c r="BJ413" s="88"/>
      <c r="BK413" s="88"/>
      <c r="BL413" s="88"/>
      <c r="BM413" s="88"/>
      <c r="BN413" s="88"/>
      <c r="BO413" s="88"/>
      <c r="BP413" s="88"/>
      <c r="BQ413" s="88"/>
      <c r="BR413" s="88"/>
      <c r="BS413" s="88"/>
      <c r="BT413" s="88"/>
      <c r="BU413" s="88"/>
      <c r="BV413" s="88"/>
      <c r="BW413" s="88"/>
      <c r="BX413" s="88"/>
      <c r="BY413" s="88"/>
      <c r="BZ413" s="88"/>
      <c r="CA413" s="88"/>
      <c r="CB413" s="88"/>
      <c r="CC413" s="88"/>
      <c r="CD413" s="88"/>
      <c r="CE413" s="88"/>
      <c r="CF413" s="88"/>
      <c r="CG413" s="88"/>
      <c r="CH413" s="88"/>
      <c r="CI413" s="88"/>
      <c r="CJ413" s="88"/>
      <c r="CK413" s="88"/>
      <c r="CL413" s="88"/>
      <c r="CM413" s="88"/>
      <c r="CN413" s="88"/>
      <c r="CO413" s="88"/>
      <c r="CP413" s="88"/>
      <c r="CQ413" s="88"/>
      <c r="CR413" s="88"/>
      <c r="CS413" s="88"/>
      <c r="CT413" s="88"/>
      <c r="CU413" s="88"/>
      <c r="CV413" s="88"/>
      <c r="CW413" s="88"/>
      <c r="CX413" s="88"/>
      <c r="CY413" s="88"/>
      <c r="CZ413" s="88"/>
      <c r="DA413" s="88"/>
      <c r="DB413" s="88"/>
      <c r="DC413" s="88"/>
      <c r="DD413" s="88"/>
      <c r="DE413" s="88"/>
      <c r="DF413" s="88"/>
      <c r="DG413" s="88"/>
      <c r="DH413" s="88"/>
      <c r="DI413" s="88"/>
      <c r="DJ413" s="88"/>
      <c r="DK413" s="88"/>
      <c r="DL413" s="88"/>
      <c r="DM413" s="88"/>
      <c r="DN413" s="88"/>
      <c r="DO413" s="88"/>
      <c r="DP413" s="88"/>
      <c r="DQ413" s="88"/>
      <c r="DR413" s="88"/>
      <c r="DS413" s="88"/>
      <c r="DT413" s="88"/>
      <c r="DU413" s="88"/>
      <c r="DV413" s="88"/>
      <c r="DW413" s="88"/>
      <c r="DX413" s="88"/>
      <c r="DY413" s="88"/>
      <c r="DZ413" s="88"/>
      <c r="EA413" s="88"/>
      <c r="EB413" s="88"/>
      <c r="EC413" s="88"/>
      <c r="ED413" s="88"/>
    </row>
    <row r="414" spans="27:134">
      <c r="AA414" s="88"/>
      <c r="AB414" s="88"/>
      <c r="AC414" s="88"/>
      <c r="AD414" s="88"/>
      <c r="AE414" s="88"/>
      <c r="AF414" s="88"/>
      <c r="AG414" s="88"/>
      <c r="AH414" s="88"/>
      <c r="AI414" s="88"/>
      <c r="AJ414" s="88"/>
      <c r="AK414" s="88"/>
      <c r="AL414" s="88"/>
      <c r="AM414" s="88"/>
      <c r="AN414" s="88"/>
      <c r="AO414" s="88"/>
      <c r="AP414" s="88"/>
      <c r="AQ414" s="88"/>
      <c r="AR414" s="88"/>
      <c r="AS414" s="88"/>
      <c r="AT414" s="88"/>
      <c r="AU414" s="88"/>
      <c r="AV414" s="88"/>
      <c r="AW414" s="88"/>
      <c r="AX414" s="88"/>
      <c r="AY414" s="88"/>
      <c r="AZ414" s="88"/>
      <c r="BA414" s="88"/>
      <c r="BB414" s="88"/>
      <c r="BC414" s="88"/>
      <c r="BD414" s="88"/>
      <c r="BE414" s="88"/>
      <c r="BF414" s="88"/>
      <c r="BG414" s="88"/>
      <c r="BH414" s="88"/>
      <c r="BI414" s="88"/>
      <c r="BJ414" s="88"/>
      <c r="BK414" s="88"/>
      <c r="BL414" s="88"/>
      <c r="BM414" s="88"/>
      <c r="BN414" s="88"/>
      <c r="BO414" s="88"/>
      <c r="BP414" s="88"/>
      <c r="BQ414" s="88"/>
      <c r="BR414" s="88"/>
      <c r="BS414" s="88"/>
      <c r="BT414" s="88"/>
      <c r="BU414" s="88"/>
      <c r="BV414" s="88"/>
      <c r="BW414" s="88"/>
      <c r="BX414" s="88"/>
      <c r="BY414" s="88"/>
      <c r="BZ414" s="88"/>
      <c r="CA414" s="88"/>
      <c r="CB414" s="88"/>
      <c r="CC414" s="88"/>
      <c r="CD414" s="88"/>
      <c r="CE414" s="88"/>
      <c r="CF414" s="88"/>
      <c r="CG414" s="88"/>
      <c r="CH414" s="88"/>
      <c r="CI414" s="88"/>
      <c r="CJ414" s="88"/>
      <c r="CK414" s="88"/>
      <c r="CL414" s="88"/>
      <c r="CM414" s="88"/>
      <c r="CN414" s="88"/>
      <c r="CO414" s="88"/>
      <c r="CP414" s="88"/>
      <c r="CQ414" s="88"/>
      <c r="CR414" s="88"/>
      <c r="CS414" s="88"/>
      <c r="CT414" s="88"/>
      <c r="CU414" s="88"/>
      <c r="CV414" s="88"/>
      <c r="CW414" s="88"/>
      <c r="CX414" s="88"/>
      <c r="CY414" s="88"/>
      <c r="CZ414" s="88"/>
      <c r="DA414" s="88"/>
      <c r="DB414" s="88"/>
      <c r="DC414" s="88"/>
      <c r="DD414" s="88"/>
      <c r="DE414" s="88"/>
      <c r="DF414" s="88"/>
      <c r="DG414" s="88"/>
      <c r="DH414" s="88"/>
      <c r="DI414" s="88"/>
      <c r="DJ414" s="88"/>
      <c r="DK414" s="88"/>
      <c r="DL414" s="88"/>
      <c r="DM414" s="88"/>
      <c r="DN414" s="88"/>
      <c r="DO414" s="88"/>
      <c r="DP414" s="88"/>
      <c r="DQ414" s="88"/>
      <c r="DR414" s="88"/>
      <c r="DS414" s="88"/>
      <c r="DT414" s="88"/>
      <c r="DU414" s="88"/>
      <c r="DV414" s="88"/>
      <c r="DW414" s="88"/>
      <c r="DX414" s="88"/>
      <c r="DY414" s="88"/>
      <c r="DZ414" s="88"/>
      <c r="EA414" s="88"/>
      <c r="EB414" s="88"/>
      <c r="EC414" s="88"/>
      <c r="ED414" s="88"/>
    </row>
    <row r="415" spans="27:134">
      <c r="AA415" s="88"/>
      <c r="AB415" s="88"/>
      <c r="AC415" s="88"/>
      <c r="AD415" s="88"/>
      <c r="AE415" s="88"/>
      <c r="AF415" s="88"/>
      <c r="AG415" s="88"/>
      <c r="AH415" s="88"/>
      <c r="AI415" s="88"/>
      <c r="AJ415" s="88"/>
      <c r="AK415" s="88"/>
      <c r="AL415" s="88"/>
      <c r="AM415" s="88"/>
      <c r="AN415" s="88"/>
      <c r="AO415" s="88"/>
      <c r="AP415" s="88"/>
      <c r="AQ415" s="88"/>
      <c r="AR415" s="88"/>
      <c r="AS415" s="88"/>
      <c r="AT415" s="88"/>
      <c r="AU415" s="88"/>
      <c r="AV415" s="88"/>
      <c r="AW415" s="88"/>
      <c r="AX415" s="88"/>
      <c r="AY415" s="88"/>
      <c r="AZ415" s="88"/>
      <c r="BA415" s="88"/>
      <c r="BB415" s="88"/>
      <c r="BC415" s="88"/>
      <c r="BD415" s="88"/>
      <c r="BE415" s="88"/>
      <c r="BF415" s="88"/>
      <c r="BG415" s="88"/>
      <c r="BH415" s="88"/>
      <c r="BI415" s="88"/>
      <c r="BJ415" s="88"/>
      <c r="BK415" s="88"/>
      <c r="BL415" s="88"/>
      <c r="BM415" s="88"/>
      <c r="BN415" s="88"/>
      <c r="BO415" s="88"/>
      <c r="BP415" s="88"/>
      <c r="BQ415" s="88"/>
      <c r="BR415" s="88"/>
      <c r="BS415" s="88"/>
      <c r="BT415" s="88"/>
      <c r="BU415" s="88"/>
      <c r="BV415" s="88"/>
      <c r="BW415" s="88"/>
      <c r="BX415" s="88"/>
      <c r="BY415" s="88"/>
      <c r="BZ415" s="88"/>
      <c r="CA415" s="88"/>
      <c r="CB415" s="88"/>
      <c r="CC415" s="88"/>
      <c r="CD415" s="88"/>
      <c r="CE415" s="88"/>
      <c r="CF415" s="88"/>
      <c r="CG415" s="88"/>
      <c r="CH415" s="88"/>
      <c r="CI415" s="88"/>
      <c r="CJ415" s="88"/>
      <c r="CK415" s="88"/>
      <c r="CL415" s="88"/>
      <c r="CM415" s="88"/>
      <c r="CN415" s="88"/>
      <c r="CO415" s="88"/>
      <c r="CP415" s="88"/>
      <c r="CQ415" s="88"/>
      <c r="CR415" s="88"/>
      <c r="CS415" s="88"/>
      <c r="CT415" s="88"/>
      <c r="CU415" s="88"/>
      <c r="CV415" s="88"/>
      <c r="CW415" s="88"/>
      <c r="CX415" s="88"/>
      <c r="CY415" s="88"/>
      <c r="CZ415" s="88"/>
      <c r="DA415" s="88"/>
      <c r="DB415" s="88"/>
      <c r="DC415" s="88"/>
      <c r="DD415" s="88"/>
      <c r="DE415" s="88"/>
      <c r="DF415" s="88"/>
      <c r="DG415" s="88"/>
      <c r="DH415" s="88"/>
      <c r="DI415" s="88"/>
      <c r="DJ415" s="88"/>
      <c r="DK415" s="88"/>
      <c r="DL415" s="88"/>
      <c r="DM415" s="88"/>
      <c r="DN415" s="88"/>
      <c r="DO415" s="88"/>
      <c r="DP415" s="88"/>
      <c r="DQ415" s="88"/>
      <c r="DR415" s="88"/>
      <c r="DS415" s="88"/>
      <c r="DT415" s="88"/>
      <c r="DU415" s="88"/>
      <c r="DV415" s="88"/>
      <c r="DW415" s="88"/>
      <c r="DX415" s="88"/>
      <c r="DY415" s="88"/>
      <c r="DZ415" s="88"/>
      <c r="EA415" s="88"/>
      <c r="EB415" s="88"/>
      <c r="EC415" s="88"/>
      <c r="ED415" s="88"/>
    </row>
    <row r="416" spans="27:134">
      <c r="AA416" s="88"/>
      <c r="AB416" s="88"/>
      <c r="AC416" s="88"/>
      <c r="AD416" s="88"/>
      <c r="AE416" s="88"/>
      <c r="AF416" s="88"/>
      <c r="AG416" s="88"/>
      <c r="AH416" s="88"/>
      <c r="AI416" s="88"/>
      <c r="AJ416" s="88"/>
      <c r="AK416" s="88"/>
      <c r="AL416" s="88"/>
      <c r="AM416" s="88"/>
      <c r="AN416" s="88"/>
      <c r="AO416" s="88"/>
      <c r="AP416" s="88"/>
      <c r="AQ416" s="88"/>
      <c r="AR416" s="88"/>
      <c r="AS416" s="88"/>
      <c r="AT416" s="88"/>
      <c r="AU416" s="88"/>
      <c r="AV416" s="88"/>
      <c r="AW416" s="88"/>
      <c r="AX416" s="88"/>
      <c r="AY416" s="88"/>
      <c r="AZ416" s="88"/>
      <c r="BA416" s="88"/>
      <c r="BB416" s="88"/>
      <c r="BC416" s="88"/>
      <c r="BD416" s="88"/>
      <c r="BE416" s="88"/>
      <c r="BF416" s="88"/>
      <c r="BG416" s="88"/>
      <c r="BH416" s="88"/>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c r="CI416" s="88"/>
      <c r="CJ416" s="88"/>
      <c r="CK416" s="88"/>
      <c r="CL416" s="88"/>
      <c r="CM416" s="88"/>
      <c r="CN416" s="88"/>
      <c r="CO416" s="88"/>
      <c r="CP416" s="88"/>
      <c r="CQ416" s="88"/>
      <c r="CR416" s="88"/>
      <c r="CS416" s="88"/>
      <c r="CT416" s="88"/>
      <c r="CU416" s="88"/>
      <c r="CV416" s="88"/>
      <c r="CW416" s="88"/>
      <c r="CX416" s="88"/>
      <c r="CY416" s="88"/>
      <c r="CZ416" s="88"/>
      <c r="DA416" s="88"/>
      <c r="DB416" s="88"/>
      <c r="DC416" s="88"/>
      <c r="DD416" s="88"/>
      <c r="DE416" s="88"/>
      <c r="DF416" s="88"/>
      <c r="DG416" s="88"/>
      <c r="DH416" s="88"/>
      <c r="DI416" s="88"/>
      <c r="DJ416" s="88"/>
      <c r="DK416" s="88"/>
      <c r="DL416" s="88"/>
      <c r="DM416" s="88"/>
      <c r="DN416" s="88"/>
      <c r="DO416" s="88"/>
      <c r="DP416" s="88"/>
      <c r="DQ416" s="88"/>
      <c r="DR416" s="88"/>
      <c r="DS416" s="88"/>
      <c r="DT416" s="88"/>
      <c r="DU416" s="88"/>
      <c r="DV416" s="88"/>
      <c r="DW416" s="88"/>
      <c r="DX416" s="88"/>
      <c r="DY416" s="88"/>
      <c r="DZ416" s="88"/>
      <c r="EA416" s="88"/>
      <c r="EB416" s="88"/>
      <c r="EC416" s="88"/>
      <c r="ED416" s="88"/>
    </row>
    <row r="417" spans="27:134">
      <c r="AA417" s="88"/>
      <c r="AB417" s="88"/>
      <c r="AC417" s="88"/>
      <c r="AD417" s="88"/>
      <c r="AE417" s="88"/>
      <c r="AF417" s="88"/>
      <c r="AG417" s="88"/>
      <c r="AH417" s="88"/>
      <c r="AI417" s="88"/>
      <c r="AJ417" s="88"/>
      <c r="AK417" s="88"/>
      <c r="AL417" s="88"/>
      <c r="AM417" s="88"/>
      <c r="AN417" s="88"/>
      <c r="AO417" s="88"/>
      <c r="AP417" s="88"/>
      <c r="AQ417" s="88"/>
      <c r="AR417" s="88"/>
      <c r="AS417" s="88"/>
      <c r="AT417" s="88"/>
      <c r="AU417" s="88"/>
      <c r="AV417" s="88"/>
      <c r="AW417" s="88"/>
      <c r="AX417" s="88"/>
      <c r="AY417" s="88"/>
      <c r="AZ417" s="88"/>
      <c r="BA417" s="88"/>
      <c r="BB417" s="88"/>
      <c r="BC417" s="88"/>
      <c r="BD417" s="88"/>
      <c r="BE417" s="88"/>
      <c r="BF417" s="88"/>
      <c r="BG417" s="88"/>
      <c r="BH417" s="88"/>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c r="CI417" s="88"/>
      <c r="CJ417" s="88"/>
      <c r="CK417" s="88"/>
      <c r="CL417" s="88"/>
      <c r="CM417" s="88"/>
      <c r="CN417" s="88"/>
      <c r="CO417" s="88"/>
      <c r="CP417" s="88"/>
      <c r="CQ417" s="88"/>
      <c r="CR417" s="88"/>
      <c r="CS417" s="88"/>
      <c r="CT417" s="88"/>
      <c r="CU417" s="88"/>
      <c r="CV417" s="88"/>
      <c r="CW417" s="88"/>
      <c r="CX417" s="88"/>
      <c r="CY417" s="88"/>
      <c r="CZ417" s="88"/>
      <c r="DA417" s="88"/>
      <c r="DB417" s="88"/>
      <c r="DC417" s="88"/>
      <c r="DD417" s="88"/>
      <c r="DE417" s="88"/>
      <c r="DF417" s="88"/>
      <c r="DG417" s="88"/>
      <c r="DH417" s="88"/>
      <c r="DI417" s="88"/>
      <c r="DJ417" s="88"/>
      <c r="DK417" s="88"/>
      <c r="DL417" s="88"/>
      <c r="DM417" s="88"/>
      <c r="DN417" s="88"/>
      <c r="DO417" s="88"/>
      <c r="DP417" s="88"/>
      <c r="DQ417" s="88"/>
      <c r="DR417" s="88"/>
      <c r="DS417" s="88"/>
      <c r="DT417" s="88"/>
      <c r="DU417" s="88"/>
      <c r="DV417" s="88"/>
      <c r="DW417" s="88"/>
      <c r="DX417" s="88"/>
      <c r="DY417" s="88"/>
      <c r="DZ417" s="88"/>
      <c r="EA417" s="88"/>
      <c r="EB417" s="88"/>
      <c r="EC417" s="88"/>
      <c r="ED417" s="88"/>
    </row>
    <row r="418" spans="27:134">
      <c r="AA418" s="88"/>
      <c r="AB418" s="88"/>
      <c r="AC418" s="88"/>
      <c r="AD418" s="88"/>
      <c r="AE418" s="88"/>
      <c r="AF418" s="88"/>
      <c r="AG418" s="88"/>
      <c r="AH418" s="88"/>
      <c r="AI418" s="88"/>
      <c r="AJ418" s="88"/>
      <c r="AK418" s="88"/>
      <c r="AL418" s="88"/>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c r="CI418" s="88"/>
      <c r="CJ418" s="88"/>
      <c r="CK418" s="88"/>
      <c r="CL418" s="88"/>
      <c r="CM418" s="88"/>
      <c r="CN418" s="88"/>
      <c r="CO418" s="88"/>
      <c r="CP418" s="88"/>
      <c r="CQ418" s="88"/>
      <c r="CR418" s="88"/>
      <c r="CS418" s="88"/>
      <c r="CT418" s="88"/>
      <c r="CU418" s="88"/>
      <c r="CV418" s="88"/>
      <c r="CW418" s="88"/>
      <c r="CX418" s="88"/>
      <c r="CY418" s="88"/>
      <c r="CZ418" s="88"/>
      <c r="DA418" s="88"/>
      <c r="DB418" s="88"/>
      <c r="DC418" s="88"/>
      <c r="DD418" s="88"/>
      <c r="DE418" s="88"/>
      <c r="DF418" s="88"/>
      <c r="DG418" s="88"/>
      <c r="DH418" s="88"/>
      <c r="DI418" s="88"/>
      <c r="DJ418" s="88"/>
      <c r="DK418" s="88"/>
      <c r="DL418" s="88"/>
      <c r="DM418" s="88"/>
      <c r="DN418" s="88"/>
      <c r="DO418" s="88"/>
      <c r="DP418" s="88"/>
      <c r="DQ418" s="88"/>
      <c r="DR418" s="88"/>
      <c r="DS418" s="88"/>
      <c r="DT418" s="88"/>
      <c r="DU418" s="88"/>
      <c r="DV418" s="88"/>
      <c r="DW418" s="88"/>
      <c r="DX418" s="88"/>
      <c r="DY418" s="88"/>
      <c r="DZ418" s="88"/>
      <c r="EA418" s="88"/>
      <c r="EB418" s="88"/>
      <c r="EC418" s="88"/>
      <c r="ED418" s="88"/>
    </row>
    <row r="419" spans="27:134">
      <c r="AA419" s="88"/>
      <c r="AB419" s="88"/>
      <c r="AC419" s="88"/>
      <c r="AD419" s="88"/>
      <c r="AE419" s="88"/>
      <c r="AF419" s="88"/>
      <c r="AG419" s="88"/>
      <c r="AH419" s="88"/>
      <c r="AI419" s="88"/>
      <c r="AJ419" s="88"/>
      <c r="AK419" s="88"/>
      <c r="AL419" s="88"/>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c r="CI419" s="88"/>
      <c r="CJ419" s="88"/>
      <c r="CK419" s="88"/>
      <c r="CL419" s="88"/>
      <c r="CM419" s="88"/>
      <c r="CN419" s="88"/>
      <c r="CO419" s="88"/>
      <c r="CP419" s="88"/>
      <c r="CQ419" s="88"/>
      <c r="CR419" s="88"/>
      <c r="CS419" s="88"/>
      <c r="CT419" s="88"/>
      <c r="CU419" s="88"/>
      <c r="CV419" s="88"/>
      <c r="CW419" s="88"/>
      <c r="CX419" s="88"/>
      <c r="CY419" s="88"/>
      <c r="CZ419" s="88"/>
      <c r="DA419" s="88"/>
      <c r="DB419" s="88"/>
      <c r="DC419" s="88"/>
      <c r="DD419" s="88"/>
      <c r="DE419" s="88"/>
      <c r="DF419" s="88"/>
      <c r="DG419" s="88"/>
      <c r="DH419" s="88"/>
      <c r="DI419" s="88"/>
      <c r="DJ419" s="88"/>
      <c r="DK419" s="88"/>
      <c r="DL419" s="88"/>
      <c r="DM419" s="88"/>
      <c r="DN419" s="88"/>
      <c r="DO419" s="88"/>
      <c r="DP419" s="88"/>
      <c r="DQ419" s="88"/>
      <c r="DR419" s="88"/>
      <c r="DS419" s="88"/>
      <c r="DT419" s="88"/>
      <c r="DU419" s="88"/>
      <c r="DV419" s="88"/>
      <c r="DW419" s="88"/>
      <c r="DX419" s="88"/>
      <c r="DY419" s="88"/>
      <c r="DZ419" s="88"/>
      <c r="EA419" s="88"/>
      <c r="EB419" s="88"/>
      <c r="EC419" s="88"/>
      <c r="ED419" s="88"/>
    </row>
    <row r="420" spans="27:134">
      <c r="AA420" s="88"/>
      <c r="AB420" s="88"/>
      <c r="AC420" s="88"/>
      <c r="AD420" s="88"/>
      <c r="AE420" s="88"/>
      <c r="AF420" s="88"/>
      <c r="AG420" s="88"/>
      <c r="AH420" s="88"/>
      <c r="AI420" s="88"/>
      <c r="AJ420" s="88"/>
      <c r="AK420" s="88"/>
      <c r="AL420" s="88"/>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c r="CI420" s="88"/>
      <c r="CJ420" s="88"/>
      <c r="CK420" s="88"/>
      <c r="CL420" s="88"/>
      <c r="CM420" s="88"/>
      <c r="CN420" s="88"/>
      <c r="CO420" s="88"/>
      <c r="CP420" s="88"/>
      <c r="CQ420" s="88"/>
      <c r="CR420" s="88"/>
      <c r="CS420" s="88"/>
      <c r="CT420" s="88"/>
      <c r="CU420" s="88"/>
      <c r="CV420" s="88"/>
      <c r="CW420" s="88"/>
      <c r="CX420" s="88"/>
      <c r="CY420" s="88"/>
      <c r="CZ420" s="88"/>
      <c r="DA420" s="88"/>
      <c r="DB420" s="88"/>
      <c r="DC420" s="88"/>
      <c r="DD420" s="88"/>
      <c r="DE420" s="88"/>
      <c r="DF420" s="88"/>
      <c r="DG420" s="88"/>
      <c r="DH420" s="88"/>
      <c r="DI420" s="88"/>
      <c r="DJ420" s="88"/>
      <c r="DK420" s="88"/>
      <c r="DL420" s="88"/>
      <c r="DM420" s="88"/>
      <c r="DN420" s="88"/>
      <c r="DO420" s="88"/>
      <c r="DP420" s="88"/>
      <c r="DQ420" s="88"/>
      <c r="DR420" s="88"/>
      <c r="DS420" s="88"/>
      <c r="DT420" s="88"/>
      <c r="DU420" s="88"/>
      <c r="DV420" s="88"/>
      <c r="DW420" s="88"/>
      <c r="DX420" s="88"/>
      <c r="DY420" s="88"/>
      <c r="DZ420" s="88"/>
      <c r="EA420" s="88"/>
      <c r="EB420" s="88"/>
      <c r="EC420" s="88"/>
      <c r="ED420" s="88"/>
    </row>
    <row r="421" spans="27:134">
      <c r="AA421" s="88"/>
      <c r="AB421" s="88"/>
      <c r="AC421" s="88"/>
      <c r="AD421" s="88"/>
      <c r="AE421" s="88"/>
      <c r="AF421" s="88"/>
      <c r="AG421" s="88"/>
      <c r="AH421" s="88"/>
      <c r="AI421" s="88"/>
      <c r="AJ421" s="88"/>
      <c r="AK421" s="88"/>
      <c r="AL421" s="88"/>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c r="CI421" s="88"/>
      <c r="CJ421" s="88"/>
      <c r="CK421" s="88"/>
      <c r="CL421" s="88"/>
      <c r="CM421" s="88"/>
      <c r="CN421" s="88"/>
      <c r="CO421" s="88"/>
      <c r="CP421" s="88"/>
      <c r="CQ421" s="88"/>
      <c r="CR421" s="88"/>
      <c r="CS421" s="88"/>
      <c r="CT421" s="88"/>
      <c r="CU421" s="88"/>
      <c r="CV421" s="88"/>
      <c r="CW421" s="88"/>
      <c r="CX421" s="88"/>
      <c r="CY421" s="88"/>
      <c r="CZ421" s="88"/>
      <c r="DA421" s="88"/>
      <c r="DB421" s="88"/>
      <c r="DC421" s="88"/>
      <c r="DD421" s="88"/>
      <c r="DE421" s="88"/>
      <c r="DF421" s="88"/>
      <c r="DG421" s="88"/>
      <c r="DH421" s="88"/>
      <c r="DI421" s="88"/>
      <c r="DJ421" s="88"/>
      <c r="DK421" s="88"/>
      <c r="DL421" s="88"/>
      <c r="DM421" s="88"/>
      <c r="DN421" s="88"/>
      <c r="DO421" s="88"/>
      <c r="DP421" s="88"/>
      <c r="DQ421" s="88"/>
      <c r="DR421" s="88"/>
      <c r="DS421" s="88"/>
      <c r="DT421" s="88"/>
      <c r="DU421" s="88"/>
      <c r="DV421" s="88"/>
      <c r="DW421" s="88"/>
      <c r="DX421" s="88"/>
      <c r="DY421" s="88"/>
      <c r="DZ421" s="88"/>
      <c r="EA421" s="88"/>
      <c r="EB421" s="88"/>
      <c r="EC421" s="88"/>
      <c r="ED421" s="88"/>
    </row>
    <row r="422" spans="27:134">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c r="CI422" s="88"/>
      <c r="CJ422" s="88"/>
      <c r="CK422" s="88"/>
      <c r="CL422" s="88"/>
      <c r="CM422" s="88"/>
      <c r="CN422" s="88"/>
      <c r="CO422" s="88"/>
      <c r="CP422" s="88"/>
      <c r="CQ422" s="88"/>
      <c r="CR422" s="88"/>
      <c r="CS422" s="88"/>
      <c r="CT422" s="88"/>
      <c r="CU422" s="88"/>
      <c r="CV422" s="88"/>
      <c r="CW422" s="88"/>
      <c r="CX422" s="88"/>
      <c r="CY422" s="88"/>
      <c r="CZ422" s="88"/>
      <c r="DA422" s="88"/>
      <c r="DB422" s="88"/>
      <c r="DC422" s="88"/>
      <c r="DD422" s="88"/>
      <c r="DE422" s="88"/>
      <c r="DF422" s="88"/>
      <c r="DG422" s="88"/>
      <c r="DH422" s="88"/>
      <c r="DI422" s="88"/>
      <c r="DJ422" s="88"/>
      <c r="DK422" s="88"/>
      <c r="DL422" s="88"/>
      <c r="DM422" s="88"/>
      <c r="DN422" s="88"/>
      <c r="DO422" s="88"/>
      <c r="DP422" s="88"/>
      <c r="DQ422" s="88"/>
      <c r="DR422" s="88"/>
      <c r="DS422" s="88"/>
      <c r="DT422" s="88"/>
      <c r="DU422" s="88"/>
      <c r="DV422" s="88"/>
      <c r="DW422" s="88"/>
      <c r="DX422" s="88"/>
      <c r="DY422" s="88"/>
      <c r="DZ422" s="88"/>
      <c r="EA422" s="88"/>
      <c r="EB422" s="88"/>
      <c r="EC422" s="88"/>
      <c r="ED422" s="88"/>
    </row>
    <row r="423" spans="27:134">
      <c r="AA423" s="88"/>
      <c r="AB423" s="88"/>
      <c r="AC423" s="88"/>
      <c r="AD423" s="88"/>
      <c r="AE423" s="88"/>
      <c r="AF423" s="88"/>
      <c r="AG423" s="88"/>
      <c r="AH423" s="88"/>
      <c r="AI423" s="88"/>
      <c r="AJ423" s="88"/>
      <c r="AK423" s="88"/>
      <c r="AL423" s="88"/>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c r="CI423" s="88"/>
      <c r="CJ423" s="88"/>
      <c r="CK423" s="88"/>
      <c r="CL423" s="88"/>
      <c r="CM423" s="88"/>
      <c r="CN423" s="88"/>
      <c r="CO423" s="88"/>
      <c r="CP423" s="88"/>
      <c r="CQ423" s="88"/>
      <c r="CR423" s="88"/>
      <c r="CS423" s="88"/>
      <c r="CT423" s="88"/>
      <c r="CU423" s="88"/>
      <c r="CV423" s="88"/>
      <c r="CW423" s="88"/>
      <c r="CX423" s="88"/>
      <c r="CY423" s="88"/>
      <c r="CZ423" s="88"/>
      <c r="DA423" s="88"/>
      <c r="DB423" s="88"/>
      <c r="DC423" s="88"/>
      <c r="DD423" s="88"/>
      <c r="DE423" s="88"/>
      <c r="DF423" s="88"/>
      <c r="DG423" s="88"/>
      <c r="DH423" s="88"/>
      <c r="DI423" s="88"/>
      <c r="DJ423" s="88"/>
      <c r="DK423" s="88"/>
      <c r="DL423" s="88"/>
      <c r="DM423" s="88"/>
      <c r="DN423" s="88"/>
      <c r="DO423" s="88"/>
      <c r="DP423" s="88"/>
      <c r="DQ423" s="88"/>
      <c r="DR423" s="88"/>
      <c r="DS423" s="88"/>
      <c r="DT423" s="88"/>
      <c r="DU423" s="88"/>
      <c r="DV423" s="88"/>
      <c r="DW423" s="88"/>
      <c r="DX423" s="88"/>
      <c r="DY423" s="88"/>
      <c r="DZ423" s="88"/>
      <c r="EA423" s="88"/>
      <c r="EB423" s="88"/>
      <c r="EC423" s="88"/>
      <c r="ED423" s="88"/>
    </row>
    <row r="424" spans="27:134">
      <c r="AA424" s="88"/>
      <c r="AB424" s="88"/>
      <c r="AC424" s="88"/>
      <c r="AD424" s="88"/>
      <c r="AE424" s="88"/>
      <c r="AF424" s="88"/>
      <c r="AG424" s="88"/>
      <c r="AH424" s="88"/>
      <c r="AI424" s="88"/>
      <c r="AJ424" s="88"/>
      <c r="AK424" s="88"/>
      <c r="AL424" s="88"/>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c r="CI424" s="88"/>
      <c r="CJ424" s="88"/>
      <c r="CK424" s="88"/>
      <c r="CL424" s="88"/>
      <c r="CM424" s="88"/>
      <c r="CN424" s="88"/>
      <c r="CO424" s="88"/>
      <c r="CP424" s="88"/>
      <c r="CQ424" s="88"/>
      <c r="CR424" s="88"/>
      <c r="CS424" s="88"/>
      <c r="CT424" s="88"/>
      <c r="CU424" s="88"/>
      <c r="CV424" s="88"/>
      <c r="CW424" s="88"/>
      <c r="CX424" s="88"/>
      <c r="CY424" s="88"/>
      <c r="CZ424" s="88"/>
      <c r="DA424" s="88"/>
      <c r="DB424" s="88"/>
      <c r="DC424" s="88"/>
      <c r="DD424" s="88"/>
      <c r="DE424" s="88"/>
      <c r="DF424" s="88"/>
      <c r="DG424" s="88"/>
      <c r="DH424" s="88"/>
      <c r="DI424" s="88"/>
      <c r="DJ424" s="88"/>
      <c r="DK424" s="88"/>
      <c r="DL424" s="88"/>
      <c r="DM424" s="88"/>
      <c r="DN424" s="88"/>
      <c r="DO424" s="88"/>
      <c r="DP424" s="88"/>
      <c r="DQ424" s="88"/>
      <c r="DR424" s="88"/>
      <c r="DS424" s="88"/>
      <c r="DT424" s="88"/>
      <c r="DU424" s="88"/>
      <c r="DV424" s="88"/>
      <c r="DW424" s="88"/>
      <c r="DX424" s="88"/>
      <c r="DY424" s="88"/>
      <c r="DZ424" s="88"/>
      <c r="EA424" s="88"/>
      <c r="EB424" s="88"/>
      <c r="EC424" s="88"/>
      <c r="ED424" s="88"/>
    </row>
    <row r="425" spans="27:134">
      <c r="AA425" s="88"/>
      <c r="AB425" s="88"/>
      <c r="AC425" s="88"/>
      <c r="AD425" s="88"/>
      <c r="AE425" s="88"/>
      <c r="AF425" s="88"/>
      <c r="AG425" s="88"/>
      <c r="AH425" s="88"/>
      <c r="AI425" s="88"/>
      <c r="AJ425" s="88"/>
      <c r="AK425" s="88"/>
      <c r="AL425" s="88"/>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c r="CI425" s="88"/>
      <c r="CJ425" s="88"/>
      <c r="CK425" s="88"/>
      <c r="CL425" s="88"/>
      <c r="CM425" s="88"/>
      <c r="CN425" s="88"/>
      <c r="CO425" s="88"/>
      <c r="CP425" s="88"/>
      <c r="CQ425" s="88"/>
      <c r="CR425" s="88"/>
      <c r="CS425" s="88"/>
      <c r="CT425" s="88"/>
      <c r="CU425" s="88"/>
      <c r="CV425" s="88"/>
      <c r="CW425" s="88"/>
      <c r="CX425" s="88"/>
      <c r="CY425" s="88"/>
      <c r="CZ425" s="88"/>
      <c r="DA425" s="88"/>
      <c r="DB425" s="88"/>
      <c r="DC425" s="88"/>
      <c r="DD425" s="88"/>
      <c r="DE425" s="88"/>
      <c r="DF425" s="88"/>
      <c r="DG425" s="88"/>
      <c r="DH425" s="88"/>
      <c r="DI425" s="88"/>
      <c r="DJ425" s="88"/>
      <c r="DK425" s="88"/>
      <c r="DL425" s="88"/>
      <c r="DM425" s="88"/>
      <c r="DN425" s="88"/>
      <c r="DO425" s="88"/>
      <c r="DP425" s="88"/>
      <c r="DQ425" s="88"/>
      <c r="DR425" s="88"/>
      <c r="DS425" s="88"/>
      <c r="DT425" s="88"/>
      <c r="DU425" s="88"/>
      <c r="DV425" s="88"/>
      <c r="DW425" s="88"/>
      <c r="DX425" s="88"/>
      <c r="DY425" s="88"/>
      <c r="DZ425" s="88"/>
      <c r="EA425" s="88"/>
      <c r="EB425" s="88"/>
      <c r="EC425" s="88"/>
      <c r="ED425" s="88"/>
    </row>
    <row r="426" spans="27:134">
      <c r="AA426" s="88"/>
      <c r="AB426" s="88"/>
      <c r="AC426" s="88"/>
      <c r="AD426" s="88"/>
      <c r="AE426" s="88"/>
      <c r="AF426" s="88"/>
      <c r="AG426" s="88"/>
      <c r="AH426" s="88"/>
      <c r="AI426" s="88"/>
      <c r="AJ426" s="88"/>
      <c r="AK426" s="88"/>
      <c r="AL426" s="88"/>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c r="CI426" s="88"/>
      <c r="CJ426" s="88"/>
      <c r="CK426" s="88"/>
      <c r="CL426" s="88"/>
      <c r="CM426" s="88"/>
      <c r="CN426" s="88"/>
      <c r="CO426" s="88"/>
      <c r="CP426" s="88"/>
      <c r="CQ426" s="88"/>
      <c r="CR426" s="88"/>
      <c r="CS426" s="88"/>
      <c r="CT426" s="88"/>
      <c r="CU426" s="88"/>
      <c r="CV426" s="88"/>
      <c r="CW426" s="88"/>
      <c r="CX426" s="88"/>
      <c r="CY426" s="88"/>
      <c r="CZ426" s="88"/>
      <c r="DA426" s="88"/>
      <c r="DB426" s="88"/>
      <c r="DC426" s="88"/>
      <c r="DD426" s="88"/>
      <c r="DE426" s="88"/>
      <c r="DF426" s="88"/>
      <c r="DG426" s="88"/>
      <c r="DH426" s="88"/>
      <c r="DI426" s="88"/>
      <c r="DJ426" s="88"/>
      <c r="DK426" s="88"/>
      <c r="DL426" s="88"/>
      <c r="DM426" s="88"/>
      <c r="DN426" s="88"/>
      <c r="DO426" s="88"/>
      <c r="DP426" s="88"/>
      <c r="DQ426" s="88"/>
      <c r="DR426" s="88"/>
      <c r="DS426" s="88"/>
      <c r="DT426" s="88"/>
      <c r="DU426" s="88"/>
      <c r="DV426" s="88"/>
      <c r="DW426" s="88"/>
      <c r="DX426" s="88"/>
      <c r="DY426" s="88"/>
      <c r="DZ426" s="88"/>
      <c r="EA426" s="88"/>
      <c r="EB426" s="88"/>
      <c r="EC426" s="88"/>
      <c r="ED426" s="88"/>
    </row>
    <row r="427" spans="27:134">
      <c r="AA427" s="88"/>
      <c r="AB427" s="88"/>
      <c r="AC427" s="88"/>
      <c r="AD427" s="88"/>
      <c r="AE427" s="88"/>
      <c r="AF427" s="88"/>
      <c r="AG427" s="88"/>
      <c r="AH427" s="88"/>
      <c r="AI427" s="88"/>
      <c r="AJ427" s="88"/>
      <c r="AK427" s="88"/>
      <c r="AL427" s="88"/>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c r="CI427" s="88"/>
      <c r="CJ427" s="88"/>
      <c r="CK427" s="88"/>
      <c r="CL427" s="88"/>
      <c r="CM427" s="88"/>
      <c r="CN427" s="88"/>
      <c r="CO427" s="88"/>
      <c r="CP427" s="88"/>
      <c r="CQ427" s="88"/>
      <c r="CR427" s="88"/>
      <c r="CS427" s="88"/>
      <c r="CT427" s="88"/>
      <c r="CU427" s="88"/>
      <c r="CV427" s="88"/>
      <c r="CW427" s="88"/>
      <c r="CX427" s="88"/>
      <c r="CY427" s="88"/>
      <c r="CZ427" s="88"/>
      <c r="DA427" s="88"/>
      <c r="DB427" s="88"/>
      <c r="DC427" s="88"/>
      <c r="DD427" s="88"/>
      <c r="DE427" s="88"/>
      <c r="DF427" s="88"/>
      <c r="DG427" s="88"/>
      <c r="DH427" s="88"/>
      <c r="DI427" s="88"/>
      <c r="DJ427" s="88"/>
      <c r="DK427" s="88"/>
      <c r="DL427" s="88"/>
      <c r="DM427" s="88"/>
      <c r="DN427" s="88"/>
      <c r="DO427" s="88"/>
      <c r="DP427" s="88"/>
      <c r="DQ427" s="88"/>
      <c r="DR427" s="88"/>
      <c r="DS427" s="88"/>
      <c r="DT427" s="88"/>
      <c r="DU427" s="88"/>
      <c r="DV427" s="88"/>
      <c r="DW427" s="88"/>
      <c r="DX427" s="88"/>
      <c r="DY427" s="88"/>
      <c r="DZ427" s="88"/>
      <c r="EA427" s="88"/>
      <c r="EB427" s="88"/>
      <c r="EC427" s="88"/>
      <c r="ED427" s="88"/>
    </row>
    <row r="428" spans="27:134">
      <c r="AA428" s="88"/>
      <c r="AB428" s="88"/>
      <c r="AC428" s="88"/>
      <c r="AD428" s="88"/>
      <c r="AE428" s="88"/>
      <c r="AF428" s="88"/>
      <c r="AG428" s="88"/>
      <c r="AH428" s="88"/>
      <c r="AI428" s="88"/>
      <c r="AJ428" s="88"/>
      <c r="AK428" s="88"/>
      <c r="AL428" s="88"/>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c r="CI428" s="88"/>
      <c r="CJ428" s="88"/>
      <c r="CK428" s="88"/>
      <c r="CL428" s="88"/>
      <c r="CM428" s="88"/>
      <c r="CN428" s="88"/>
      <c r="CO428" s="88"/>
      <c r="CP428" s="88"/>
      <c r="CQ428" s="88"/>
      <c r="CR428" s="88"/>
      <c r="CS428" s="88"/>
      <c r="CT428" s="88"/>
      <c r="CU428" s="88"/>
      <c r="CV428" s="88"/>
      <c r="CW428" s="88"/>
      <c r="CX428" s="88"/>
      <c r="CY428" s="88"/>
      <c r="CZ428" s="88"/>
      <c r="DA428" s="88"/>
      <c r="DB428" s="88"/>
      <c r="DC428" s="88"/>
      <c r="DD428" s="88"/>
      <c r="DE428" s="88"/>
      <c r="DF428" s="88"/>
      <c r="DG428" s="88"/>
      <c r="DH428" s="88"/>
      <c r="DI428" s="88"/>
      <c r="DJ428" s="88"/>
      <c r="DK428" s="88"/>
      <c r="DL428" s="88"/>
      <c r="DM428" s="88"/>
      <c r="DN428" s="88"/>
      <c r="DO428" s="88"/>
      <c r="DP428" s="88"/>
      <c r="DQ428" s="88"/>
      <c r="DR428" s="88"/>
      <c r="DS428" s="88"/>
      <c r="DT428" s="88"/>
      <c r="DU428" s="88"/>
      <c r="DV428" s="88"/>
      <c r="DW428" s="88"/>
      <c r="DX428" s="88"/>
      <c r="DY428" s="88"/>
      <c r="DZ428" s="88"/>
      <c r="EA428" s="88"/>
      <c r="EB428" s="88"/>
      <c r="EC428" s="88"/>
      <c r="ED428" s="88"/>
    </row>
    <row r="429" spans="27:134">
      <c r="AA429" s="88"/>
      <c r="AB429" s="88"/>
      <c r="AC429" s="88"/>
      <c r="AD429" s="88"/>
      <c r="AE429" s="88"/>
      <c r="AF429" s="88"/>
      <c r="AG429" s="88"/>
      <c r="AH429" s="88"/>
      <c r="AI429" s="88"/>
      <c r="AJ429" s="88"/>
      <c r="AK429" s="88"/>
      <c r="AL429" s="88"/>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c r="CI429" s="88"/>
      <c r="CJ429" s="88"/>
      <c r="CK429" s="88"/>
      <c r="CL429" s="88"/>
      <c r="CM429" s="88"/>
      <c r="CN429" s="88"/>
      <c r="CO429" s="88"/>
      <c r="CP429" s="88"/>
      <c r="CQ429" s="88"/>
      <c r="CR429" s="88"/>
      <c r="CS429" s="88"/>
      <c r="CT429" s="88"/>
      <c r="CU429" s="88"/>
      <c r="CV429" s="88"/>
      <c r="CW429" s="88"/>
      <c r="CX429" s="88"/>
      <c r="CY429" s="88"/>
      <c r="CZ429" s="88"/>
      <c r="DA429" s="88"/>
      <c r="DB429" s="88"/>
      <c r="DC429" s="88"/>
      <c r="DD429" s="88"/>
      <c r="DE429" s="88"/>
      <c r="DF429" s="88"/>
      <c r="DG429" s="88"/>
      <c r="DH429" s="88"/>
      <c r="DI429" s="88"/>
      <c r="DJ429" s="88"/>
      <c r="DK429" s="88"/>
      <c r="DL429" s="88"/>
      <c r="DM429" s="88"/>
      <c r="DN429" s="88"/>
      <c r="DO429" s="88"/>
      <c r="DP429" s="88"/>
      <c r="DQ429" s="88"/>
      <c r="DR429" s="88"/>
      <c r="DS429" s="88"/>
      <c r="DT429" s="88"/>
      <c r="DU429" s="88"/>
      <c r="DV429" s="88"/>
      <c r="DW429" s="88"/>
      <c r="DX429" s="88"/>
      <c r="DY429" s="88"/>
      <c r="DZ429" s="88"/>
      <c r="EA429" s="88"/>
      <c r="EB429" s="88"/>
      <c r="EC429" s="88"/>
      <c r="ED429" s="88"/>
    </row>
    <row r="430" spans="27:134">
      <c r="AA430" s="88"/>
      <c r="AB430" s="88"/>
      <c r="AC430" s="88"/>
      <c r="AD430" s="88"/>
      <c r="AE430" s="88"/>
      <c r="AF430" s="88"/>
      <c r="AG430" s="88"/>
      <c r="AH430" s="88"/>
      <c r="AI430" s="88"/>
      <c r="AJ430" s="88"/>
      <c r="AK430" s="88"/>
      <c r="AL430" s="88"/>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c r="CI430" s="88"/>
      <c r="CJ430" s="88"/>
      <c r="CK430" s="88"/>
      <c r="CL430" s="88"/>
      <c r="CM430" s="88"/>
      <c r="CN430" s="88"/>
      <c r="CO430" s="88"/>
      <c r="CP430" s="88"/>
      <c r="CQ430" s="88"/>
      <c r="CR430" s="88"/>
      <c r="CS430" s="88"/>
      <c r="CT430" s="88"/>
      <c r="CU430" s="88"/>
      <c r="CV430" s="88"/>
      <c r="CW430" s="88"/>
      <c r="CX430" s="88"/>
      <c r="CY430" s="88"/>
      <c r="CZ430" s="88"/>
      <c r="DA430" s="88"/>
      <c r="DB430" s="88"/>
      <c r="DC430" s="88"/>
      <c r="DD430" s="88"/>
      <c r="DE430" s="88"/>
      <c r="DF430" s="88"/>
      <c r="DG430" s="88"/>
      <c r="DH430" s="88"/>
      <c r="DI430" s="88"/>
      <c r="DJ430" s="88"/>
      <c r="DK430" s="88"/>
      <c r="DL430" s="88"/>
      <c r="DM430" s="88"/>
      <c r="DN430" s="88"/>
      <c r="DO430" s="88"/>
      <c r="DP430" s="88"/>
      <c r="DQ430" s="88"/>
      <c r="DR430" s="88"/>
      <c r="DS430" s="88"/>
      <c r="DT430" s="88"/>
      <c r="DU430" s="88"/>
      <c r="DV430" s="88"/>
      <c r="DW430" s="88"/>
      <c r="DX430" s="88"/>
      <c r="DY430" s="88"/>
      <c r="DZ430" s="88"/>
      <c r="EA430" s="88"/>
      <c r="EB430" s="88"/>
      <c r="EC430" s="88"/>
      <c r="ED430" s="88"/>
    </row>
    <row r="431" spans="27:134">
      <c r="AA431" s="88"/>
      <c r="AB431" s="88"/>
      <c r="AC431" s="88"/>
      <c r="AD431" s="88"/>
      <c r="AE431" s="88"/>
      <c r="AF431" s="88"/>
      <c r="AG431" s="88"/>
      <c r="AH431" s="88"/>
      <c r="AI431" s="88"/>
      <c r="AJ431" s="88"/>
      <c r="AK431" s="88"/>
      <c r="AL431" s="88"/>
      <c r="AM431" s="88"/>
      <c r="AN431" s="88"/>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88"/>
      <c r="BK431" s="88"/>
      <c r="BL431" s="88"/>
      <c r="BM431" s="88"/>
      <c r="BN431" s="88"/>
      <c r="BO431" s="88"/>
      <c r="BP431" s="88"/>
      <c r="BQ431" s="88"/>
      <c r="BR431" s="88"/>
      <c r="BS431" s="88"/>
      <c r="BT431" s="88"/>
      <c r="BU431" s="88"/>
      <c r="BV431" s="88"/>
      <c r="BW431" s="88"/>
      <c r="BX431" s="88"/>
      <c r="BY431" s="88"/>
      <c r="BZ431" s="88"/>
      <c r="CA431" s="88"/>
      <c r="CB431" s="88"/>
      <c r="CC431" s="88"/>
      <c r="CD431" s="88"/>
      <c r="CE431" s="88"/>
      <c r="CF431" s="88"/>
      <c r="CG431" s="88"/>
      <c r="CH431" s="88"/>
      <c r="CI431" s="88"/>
      <c r="CJ431" s="88"/>
      <c r="CK431" s="88"/>
      <c r="CL431" s="88"/>
      <c r="CM431" s="88"/>
      <c r="CN431" s="88"/>
      <c r="CO431" s="88"/>
      <c r="CP431" s="88"/>
      <c r="CQ431" s="88"/>
      <c r="CR431" s="88"/>
      <c r="CS431" s="88"/>
      <c r="CT431" s="88"/>
      <c r="CU431" s="88"/>
      <c r="CV431" s="88"/>
      <c r="CW431" s="88"/>
      <c r="CX431" s="88"/>
      <c r="CY431" s="88"/>
      <c r="CZ431" s="88"/>
      <c r="DA431" s="88"/>
      <c r="DB431" s="88"/>
      <c r="DC431" s="88"/>
      <c r="DD431" s="88"/>
      <c r="DE431" s="88"/>
      <c r="DF431" s="88"/>
      <c r="DG431" s="88"/>
      <c r="DH431" s="88"/>
      <c r="DI431" s="88"/>
      <c r="DJ431" s="88"/>
      <c r="DK431" s="88"/>
      <c r="DL431" s="88"/>
      <c r="DM431" s="88"/>
      <c r="DN431" s="88"/>
      <c r="DO431" s="88"/>
      <c r="DP431" s="88"/>
      <c r="DQ431" s="88"/>
      <c r="DR431" s="88"/>
      <c r="DS431" s="88"/>
      <c r="DT431" s="88"/>
      <c r="DU431" s="88"/>
      <c r="DV431" s="88"/>
      <c r="DW431" s="88"/>
      <c r="DX431" s="88"/>
      <c r="DY431" s="88"/>
      <c r="DZ431" s="88"/>
      <c r="EA431" s="88"/>
      <c r="EB431" s="88"/>
      <c r="EC431" s="88"/>
      <c r="ED431" s="88"/>
    </row>
    <row r="432" spans="27:134">
      <c r="AA432" s="88"/>
      <c r="AB432" s="88"/>
      <c r="AC432" s="88"/>
      <c r="AD432" s="88"/>
      <c r="AE432" s="88"/>
      <c r="AF432" s="88"/>
      <c r="AG432" s="88"/>
      <c r="AH432" s="88"/>
      <c r="AI432" s="88"/>
      <c r="AJ432" s="88"/>
      <c r="AK432" s="88"/>
      <c r="AL432" s="88"/>
      <c r="AM432" s="88"/>
      <c r="AN432" s="88"/>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88"/>
      <c r="BK432" s="88"/>
      <c r="BL432" s="88"/>
      <c r="BM432" s="88"/>
      <c r="BN432" s="88"/>
      <c r="BO432" s="88"/>
      <c r="BP432" s="88"/>
      <c r="BQ432" s="88"/>
      <c r="BR432" s="88"/>
      <c r="BS432" s="88"/>
      <c r="BT432" s="88"/>
      <c r="BU432" s="88"/>
      <c r="BV432" s="88"/>
      <c r="BW432" s="88"/>
      <c r="BX432" s="88"/>
      <c r="BY432" s="88"/>
      <c r="BZ432" s="88"/>
      <c r="CA432" s="88"/>
      <c r="CB432" s="88"/>
      <c r="CC432" s="88"/>
      <c r="CD432" s="88"/>
      <c r="CE432" s="88"/>
      <c r="CF432" s="88"/>
      <c r="CG432" s="88"/>
      <c r="CH432" s="88"/>
      <c r="CI432" s="88"/>
      <c r="CJ432" s="88"/>
      <c r="CK432" s="88"/>
      <c r="CL432" s="88"/>
      <c r="CM432" s="88"/>
      <c r="CN432" s="88"/>
      <c r="CO432" s="88"/>
      <c r="CP432" s="88"/>
      <c r="CQ432" s="88"/>
      <c r="CR432" s="88"/>
      <c r="CS432" s="88"/>
      <c r="CT432" s="88"/>
      <c r="CU432" s="88"/>
      <c r="CV432" s="88"/>
      <c r="CW432" s="88"/>
      <c r="CX432" s="88"/>
      <c r="CY432" s="88"/>
      <c r="CZ432" s="88"/>
      <c r="DA432" s="88"/>
      <c r="DB432" s="88"/>
      <c r="DC432" s="88"/>
      <c r="DD432" s="88"/>
      <c r="DE432" s="88"/>
      <c r="DF432" s="88"/>
      <c r="DG432" s="88"/>
      <c r="DH432" s="88"/>
      <c r="DI432" s="88"/>
      <c r="DJ432" s="88"/>
      <c r="DK432" s="88"/>
      <c r="DL432" s="88"/>
      <c r="DM432" s="88"/>
      <c r="DN432" s="88"/>
      <c r="DO432" s="88"/>
      <c r="DP432" s="88"/>
      <c r="DQ432" s="88"/>
      <c r="DR432" s="88"/>
      <c r="DS432" s="88"/>
      <c r="DT432" s="88"/>
      <c r="DU432" s="88"/>
      <c r="DV432" s="88"/>
      <c r="DW432" s="88"/>
      <c r="DX432" s="88"/>
      <c r="DY432" s="88"/>
      <c r="DZ432" s="88"/>
      <c r="EA432" s="88"/>
      <c r="EB432" s="88"/>
      <c r="EC432" s="88"/>
      <c r="ED432" s="88"/>
    </row>
    <row r="433" spans="27:134">
      <c r="AA433" s="88"/>
      <c r="AB433" s="88"/>
      <c r="AC433" s="88"/>
      <c r="AD433" s="88"/>
      <c r="AE433" s="88"/>
      <c r="AF433" s="88"/>
      <c r="AG433" s="88"/>
      <c r="AH433" s="88"/>
      <c r="AI433" s="88"/>
      <c r="AJ433" s="88"/>
      <c r="AK433" s="88"/>
      <c r="AL433" s="88"/>
      <c r="AM433" s="88"/>
      <c r="AN433" s="88"/>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88"/>
      <c r="BK433" s="88"/>
      <c r="BL433" s="88"/>
      <c r="BM433" s="88"/>
      <c r="BN433" s="88"/>
      <c r="BO433" s="88"/>
      <c r="BP433" s="88"/>
      <c r="BQ433" s="88"/>
      <c r="BR433" s="88"/>
      <c r="BS433" s="88"/>
      <c r="BT433" s="88"/>
      <c r="BU433" s="88"/>
      <c r="BV433" s="88"/>
      <c r="BW433" s="88"/>
      <c r="BX433" s="88"/>
      <c r="BY433" s="88"/>
      <c r="BZ433" s="88"/>
      <c r="CA433" s="88"/>
      <c r="CB433" s="88"/>
      <c r="CC433" s="88"/>
      <c r="CD433" s="88"/>
      <c r="CE433" s="88"/>
      <c r="CF433" s="88"/>
      <c r="CG433" s="88"/>
      <c r="CH433" s="88"/>
      <c r="CI433" s="88"/>
      <c r="CJ433" s="88"/>
      <c r="CK433" s="88"/>
      <c r="CL433" s="88"/>
      <c r="CM433" s="88"/>
      <c r="CN433" s="88"/>
      <c r="CO433" s="88"/>
      <c r="CP433" s="88"/>
      <c r="CQ433" s="88"/>
      <c r="CR433" s="88"/>
      <c r="CS433" s="88"/>
      <c r="CT433" s="88"/>
      <c r="CU433" s="88"/>
      <c r="CV433" s="88"/>
      <c r="CW433" s="88"/>
      <c r="CX433" s="88"/>
      <c r="CY433" s="88"/>
      <c r="CZ433" s="88"/>
      <c r="DA433" s="88"/>
      <c r="DB433" s="88"/>
      <c r="DC433" s="88"/>
      <c r="DD433" s="88"/>
      <c r="DE433" s="88"/>
      <c r="DF433" s="88"/>
      <c r="DG433" s="88"/>
      <c r="DH433" s="88"/>
      <c r="DI433" s="88"/>
      <c r="DJ433" s="88"/>
      <c r="DK433" s="88"/>
      <c r="DL433" s="88"/>
      <c r="DM433" s="88"/>
      <c r="DN433" s="88"/>
      <c r="DO433" s="88"/>
      <c r="DP433" s="88"/>
      <c r="DQ433" s="88"/>
      <c r="DR433" s="88"/>
      <c r="DS433" s="88"/>
      <c r="DT433" s="88"/>
      <c r="DU433" s="88"/>
      <c r="DV433" s="88"/>
      <c r="DW433" s="88"/>
      <c r="DX433" s="88"/>
      <c r="DY433" s="88"/>
      <c r="DZ433" s="88"/>
      <c r="EA433" s="88"/>
      <c r="EB433" s="88"/>
      <c r="EC433" s="88"/>
      <c r="ED433" s="88"/>
    </row>
    <row r="434" spans="27:134">
      <c r="AA434" s="88"/>
      <c r="AB434" s="88"/>
      <c r="AC434" s="88"/>
      <c r="AD434" s="88"/>
      <c r="AE434" s="88"/>
      <c r="AF434" s="88"/>
      <c r="AG434" s="88"/>
      <c r="AH434" s="88"/>
      <c r="AI434" s="88"/>
      <c r="AJ434" s="88"/>
      <c r="AK434" s="88"/>
      <c r="AL434" s="88"/>
      <c r="AM434" s="88"/>
      <c r="AN434" s="88"/>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88"/>
      <c r="BK434" s="88"/>
      <c r="BL434" s="88"/>
      <c r="BM434" s="88"/>
      <c r="BN434" s="88"/>
      <c r="BO434" s="88"/>
      <c r="BP434" s="88"/>
      <c r="BQ434" s="88"/>
      <c r="BR434" s="88"/>
      <c r="BS434" s="88"/>
      <c r="BT434" s="88"/>
      <c r="BU434" s="88"/>
      <c r="BV434" s="88"/>
      <c r="BW434" s="88"/>
      <c r="BX434" s="88"/>
      <c r="BY434" s="88"/>
      <c r="BZ434" s="88"/>
      <c r="CA434" s="88"/>
      <c r="CB434" s="88"/>
      <c r="CC434" s="88"/>
      <c r="CD434" s="88"/>
      <c r="CE434" s="88"/>
      <c r="CF434" s="88"/>
      <c r="CG434" s="88"/>
      <c r="CH434" s="88"/>
      <c r="CI434" s="88"/>
      <c r="CJ434" s="88"/>
      <c r="CK434" s="88"/>
      <c r="CL434" s="88"/>
      <c r="CM434" s="88"/>
      <c r="CN434" s="88"/>
      <c r="CO434" s="88"/>
      <c r="CP434" s="88"/>
      <c r="CQ434" s="88"/>
      <c r="CR434" s="88"/>
      <c r="CS434" s="88"/>
      <c r="CT434" s="88"/>
      <c r="CU434" s="88"/>
      <c r="CV434" s="88"/>
      <c r="CW434" s="88"/>
      <c r="CX434" s="88"/>
      <c r="CY434" s="88"/>
      <c r="CZ434" s="88"/>
      <c r="DA434" s="88"/>
      <c r="DB434" s="88"/>
      <c r="DC434" s="88"/>
      <c r="DD434" s="88"/>
      <c r="DE434" s="88"/>
      <c r="DF434" s="88"/>
      <c r="DG434" s="88"/>
      <c r="DH434" s="88"/>
      <c r="DI434" s="88"/>
      <c r="DJ434" s="88"/>
      <c r="DK434" s="88"/>
      <c r="DL434" s="88"/>
      <c r="DM434" s="88"/>
      <c r="DN434" s="88"/>
      <c r="DO434" s="88"/>
      <c r="DP434" s="88"/>
      <c r="DQ434" s="88"/>
      <c r="DR434" s="88"/>
      <c r="DS434" s="88"/>
      <c r="DT434" s="88"/>
      <c r="DU434" s="88"/>
      <c r="DV434" s="88"/>
      <c r="DW434" s="88"/>
      <c r="DX434" s="88"/>
      <c r="DY434" s="88"/>
      <c r="DZ434" s="88"/>
      <c r="EA434" s="88"/>
      <c r="EB434" s="88"/>
      <c r="EC434" s="88"/>
      <c r="ED434" s="88"/>
    </row>
    <row r="435" spans="27:134">
      <c r="AA435" s="88"/>
      <c r="AB435" s="88"/>
      <c r="AC435" s="88"/>
      <c r="AD435" s="88"/>
      <c r="AE435" s="88"/>
      <c r="AF435" s="88"/>
      <c r="AG435" s="88"/>
      <c r="AH435" s="88"/>
      <c r="AI435" s="88"/>
      <c r="AJ435" s="88"/>
      <c r="AK435" s="88"/>
      <c r="AL435" s="88"/>
      <c r="AM435" s="88"/>
      <c r="AN435" s="88"/>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88"/>
      <c r="BK435" s="88"/>
      <c r="BL435" s="88"/>
      <c r="BM435" s="88"/>
      <c r="BN435" s="88"/>
      <c r="BO435" s="88"/>
      <c r="BP435" s="88"/>
      <c r="BQ435" s="88"/>
      <c r="BR435" s="88"/>
      <c r="BS435" s="88"/>
      <c r="BT435" s="88"/>
      <c r="BU435" s="88"/>
      <c r="BV435" s="88"/>
      <c r="BW435" s="88"/>
      <c r="BX435" s="88"/>
      <c r="BY435" s="88"/>
      <c r="BZ435" s="88"/>
      <c r="CA435" s="88"/>
      <c r="CB435" s="88"/>
      <c r="CC435" s="88"/>
      <c r="CD435" s="88"/>
      <c r="CE435" s="88"/>
      <c r="CF435" s="88"/>
      <c r="CG435" s="88"/>
      <c r="CH435" s="88"/>
      <c r="CI435" s="88"/>
      <c r="CJ435" s="88"/>
      <c r="CK435" s="88"/>
      <c r="CL435" s="88"/>
      <c r="CM435" s="88"/>
      <c r="CN435" s="88"/>
      <c r="CO435" s="88"/>
      <c r="CP435" s="88"/>
      <c r="CQ435" s="88"/>
      <c r="CR435" s="88"/>
      <c r="CS435" s="88"/>
      <c r="CT435" s="88"/>
      <c r="CU435" s="88"/>
      <c r="CV435" s="88"/>
      <c r="CW435" s="88"/>
      <c r="CX435" s="88"/>
      <c r="CY435" s="88"/>
      <c r="CZ435" s="88"/>
      <c r="DA435" s="88"/>
      <c r="DB435" s="88"/>
      <c r="DC435" s="88"/>
      <c r="DD435" s="88"/>
      <c r="DE435" s="88"/>
      <c r="DF435" s="88"/>
      <c r="DG435" s="88"/>
      <c r="DH435" s="88"/>
      <c r="DI435" s="88"/>
      <c r="DJ435" s="88"/>
      <c r="DK435" s="88"/>
      <c r="DL435" s="88"/>
      <c r="DM435" s="88"/>
      <c r="DN435" s="88"/>
      <c r="DO435" s="88"/>
      <c r="DP435" s="88"/>
      <c r="DQ435" s="88"/>
      <c r="DR435" s="88"/>
      <c r="DS435" s="88"/>
      <c r="DT435" s="88"/>
      <c r="DU435" s="88"/>
      <c r="DV435" s="88"/>
      <c r="DW435" s="88"/>
      <c r="DX435" s="88"/>
      <c r="DY435" s="88"/>
      <c r="DZ435" s="88"/>
      <c r="EA435" s="88"/>
      <c r="EB435" s="88"/>
      <c r="EC435" s="88"/>
      <c r="ED435" s="88"/>
    </row>
    <row r="436" spans="27:134">
      <c r="AA436" s="88"/>
      <c r="AB436" s="88"/>
      <c r="AC436" s="88"/>
      <c r="AD436" s="88"/>
      <c r="AE436" s="88"/>
      <c r="AF436" s="88"/>
      <c r="AG436" s="88"/>
      <c r="AH436" s="88"/>
      <c r="AI436" s="88"/>
      <c r="AJ436" s="88"/>
      <c r="AK436" s="88"/>
      <c r="AL436" s="88"/>
      <c r="AM436" s="88"/>
      <c r="AN436" s="88"/>
      <c r="AO436" s="88"/>
      <c r="AP436" s="88"/>
      <c r="AQ436" s="88"/>
      <c r="AR436" s="88"/>
      <c r="AS436" s="88"/>
      <c r="AT436" s="88"/>
      <c r="AU436" s="88"/>
      <c r="AV436" s="88"/>
      <c r="AW436" s="88"/>
      <c r="AX436" s="88"/>
      <c r="AY436" s="88"/>
      <c r="AZ436" s="88"/>
      <c r="BA436" s="88"/>
      <c r="BB436" s="88"/>
      <c r="BC436" s="88"/>
      <c r="BD436" s="88"/>
      <c r="BE436" s="88"/>
      <c r="BF436" s="88"/>
      <c r="BG436" s="88"/>
      <c r="BH436" s="88"/>
      <c r="BI436" s="88"/>
      <c r="BJ436" s="88"/>
      <c r="BK436" s="88"/>
      <c r="BL436" s="88"/>
      <c r="BM436" s="88"/>
      <c r="BN436" s="88"/>
      <c r="BO436" s="88"/>
      <c r="BP436" s="88"/>
      <c r="BQ436" s="88"/>
      <c r="BR436" s="88"/>
      <c r="BS436" s="88"/>
      <c r="BT436" s="88"/>
      <c r="BU436" s="88"/>
      <c r="BV436" s="88"/>
      <c r="BW436" s="88"/>
      <c r="BX436" s="88"/>
      <c r="BY436" s="88"/>
      <c r="BZ436" s="88"/>
      <c r="CA436" s="88"/>
      <c r="CB436" s="88"/>
      <c r="CC436" s="88"/>
      <c r="CD436" s="88"/>
      <c r="CE436" s="88"/>
      <c r="CF436" s="88"/>
      <c r="CG436" s="88"/>
      <c r="CH436" s="88"/>
      <c r="CI436" s="88"/>
      <c r="CJ436" s="88"/>
      <c r="CK436" s="88"/>
      <c r="CL436" s="88"/>
      <c r="CM436" s="88"/>
      <c r="CN436" s="88"/>
      <c r="CO436" s="88"/>
      <c r="CP436" s="88"/>
      <c r="CQ436" s="88"/>
      <c r="CR436" s="88"/>
      <c r="CS436" s="88"/>
      <c r="CT436" s="88"/>
      <c r="CU436" s="88"/>
      <c r="CV436" s="88"/>
      <c r="CW436" s="88"/>
      <c r="CX436" s="88"/>
      <c r="CY436" s="88"/>
      <c r="CZ436" s="88"/>
      <c r="DA436" s="88"/>
      <c r="DB436" s="88"/>
      <c r="DC436" s="88"/>
      <c r="DD436" s="88"/>
      <c r="DE436" s="88"/>
      <c r="DF436" s="88"/>
      <c r="DG436" s="88"/>
      <c r="DH436" s="88"/>
      <c r="DI436" s="88"/>
      <c r="DJ436" s="88"/>
      <c r="DK436" s="88"/>
      <c r="DL436" s="88"/>
      <c r="DM436" s="88"/>
      <c r="DN436" s="88"/>
      <c r="DO436" s="88"/>
      <c r="DP436" s="88"/>
      <c r="DQ436" s="88"/>
      <c r="DR436" s="88"/>
      <c r="DS436" s="88"/>
      <c r="DT436" s="88"/>
      <c r="DU436" s="88"/>
      <c r="DV436" s="88"/>
      <c r="DW436" s="88"/>
      <c r="DX436" s="88"/>
      <c r="DY436" s="88"/>
      <c r="DZ436" s="88"/>
      <c r="EA436" s="88"/>
      <c r="EB436" s="88"/>
      <c r="EC436" s="88"/>
      <c r="ED436" s="88"/>
    </row>
    <row r="437" spans="27:134">
      <c r="AA437" s="88"/>
      <c r="AB437" s="88"/>
      <c r="AC437" s="88"/>
      <c r="AD437" s="88"/>
      <c r="AE437" s="88"/>
      <c r="AF437" s="88"/>
      <c r="AG437" s="88"/>
      <c r="AH437" s="88"/>
      <c r="AI437" s="88"/>
      <c r="AJ437" s="88"/>
      <c r="AK437" s="88"/>
      <c r="AL437" s="88"/>
      <c r="AM437" s="88"/>
      <c r="AN437" s="88"/>
      <c r="AO437" s="88"/>
      <c r="AP437" s="88"/>
      <c r="AQ437" s="88"/>
      <c r="AR437" s="88"/>
      <c r="AS437" s="88"/>
      <c r="AT437" s="88"/>
      <c r="AU437" s="88"/>
      <c r="AV437" s="88"/>
      <c r="AW437" s="88"/>
      <c r="AX437" s="88"/>
      <c r="AY437" s="88"/>
      <c r="AZ437" s="88"/>
      <c r="BA437" s="88"/>
      <c r="BB437" s="88"/>
      <c r="BC437" s="88"/>
      <c r="BD437" s="88"/>
      <c r="BE437" s="88"/>
      <c r="BF437" s="88"/>
      <c r="BG437" s="88"/>
      <c r="BH437" s="88"/>
      <c r="BI437" s="88"/>
      <c r="BJ437" s="88"/>
      <c r="BK437" s="88"/>
      <c r="BL437" s="88"/>
      <c r="BM437" s="88"/>
      <c r="BN437" s="88"/>
      <c r="BO437" s="88"/>
      <c r="BP437" s="88"/>
      <c r="BQ437" s="88"/>
      <c r="BR437" s="88"/>
      <c r="BS437" s="88"/>
      <c r="BT437" s="88"/>
      <c r="BU437" s="88"/>
      <c r="BV437" s="88"/>
      <c r="BW437" s="88"/>
      <c r="BX437" s="88"/>
      <c r="BY437" s="88"/>
      <c r="BZ437" s="88"/>
      <c r="CA437" s="88"/>
      <c r="CB437" s="88"/>
      <c r="CC437" s="88"/>
      <c r="CD437" s="88"/>
      <c r="CE437" s="88"/>
      <c r="CF437" s="88"/>
      <c r="CG437" s="88"/>
      <c r="CH437" s="88"/>
      <c r="CI437" s="88"/>
      <c r="CJ437" s="88"/>
      <c r="CK437" s="88"/>
      <c r="CL437" s="88"/>
      <c r="CM437" s="88"/>
      <c r="CN437" s="88"/>
      <c r="CO437" s="88"/>
      <c r="CP437" s="88"/>
      <c r="CQ437" s="88"/>
      <c r="CR437" s="88"/>
      <c r="CS437" s="88"/>
      <c r="CT437" s="88"/>
      <c r="CU437" s="88"/>
      <c r="CV437" s="88"/>
      <c r="CW437" s="88"/>
      <c r="CX437" s="88"/>
      <c r="CY437" s="88"/>
      <c r="CZ437" s="88"/>
      <c r="DA437" s="88"/>
      <c r="DB437" s="88"/>
      <c r="DC437" s="88"/>
      <c r="DD437" s="88"/>
      <c r="DE437" s="88"/>
      <c r="DF437" s="88"/>
      <c r="DG437" s="88"/>
      <c r="DH437" s="88"/>
      <c r="DI437" s="88"/>
      <c r="DJ437" s="88"/>
      <c r="DK437" s="88"/>
      <c r="DL437" s="88"/>
      <c r="DM437" s="88"/>
      <c r="DN437" s="88"/>
      <c r="DO437" s="88"/>
      <c r="DP437" s="88"/>
      <c r="DQ437" s="88"/>
      <c r="DR437" s="88"/>
      <c r="DS437" s="88"/>
      <c r="DT437" s="88"/>
      <c r="DU437" s="88"/>
      <c r="DV437" s="88"/>
      <c r="DW437" s="88"/>
      <c r="DX437" s="88"/>
      <c r="DY437" s="88"/>
      <c r="DZ437" s="88"/>
      <c r="EA437" s="88"/>
      <c r="EB437" s="88"/>
      <c r="EC437" s="88"/>
      <c r="ED437" s="88"/>
    </row>
    <row r="438" spans="27:134">
      <c r="AA438" s="88"/>
      <c r="AB438" s="88"/>
      <c r="AC438" s="88"/>
      <c r="AD438" s="88"/>
      <c r="AE438" s="88"/>
      <c r="AF438" s="88"/>
      <c r="AG438" s="88"/>
      <c r="AH438" s="88"/>
      <c r="AI438" s="88"/>
      <c r="AJ438" s="88"/>
      <c r="AK438" s="88"/>
      <c r="AL438" s="88"/>
      <c r="AM438" s="88"/>
      <c r="AN438" s="88"/>
      <c r="AO438" s="88"/>
      <c r="AP438" s="88"/>
      <c r="AQ438" s="88"/>
      <c r="AR438" s="88"/>
      <c r="AS438" s="88"/>
      <c r="AT438" s="88"/>
      <c r="AU438" s="88"/>
      <c r="AV438" s="88"/>
      <c r="AW438" s="88"/>
      <c r="AX438" s="88"/>
      <c r="AY438" s="88"/>
      <c r="AZ438" s="88"/>
      <c r="BA438" s="88"/>
      <c r="BB438" s="88"/>
      <c r="BC438" s="88"/>
      <c r="BD438" s="88"/>
      <c r="BE438" s="88"/>
      <c r="BF438" s="88"/>
      <c r="BG438" s="88"/>
      <c r="BH438" s="88"/>
      <c r="BI438" s="88"/>
      <c r="BJ438" s="88"/>
      <c r="BK438" s="88"/>
      <c r="BL438" s="88"/>
      <c r="BM438" s="88"/>
      <c r="BN438" s="88"/>
      <c r="BO438" s="88"/>
      <c r="BP438" s="88"/>
      <c r="BQ438" s="88"/>
      <c r="BR438" s="88"/>
      <c r="BS438" s="88"/>
      <c r="BT438" s="88"/>
      <c r="BU438" s="88"/>
      <c r="BV438" s="88"/>
      <c r="BW438" s="88"/>
      <c r="BX438" s="88"/>
      <c r="BY438" s="88"/>
      <c r="BZ438" s="88"/>
      <c r="CA438" s="88"/>
      <c r="CB438" s="88"/>
      <c r="CC438" s="88"/>
      <c r="CD438" s="88"/>
      <c r="CE438" s="88"/>
      <c r="CF438" s="88"/>
      <c r="CG438" s="88"/>
      <c r="CH438" s="88"/>
      <c r="CI438" s="88"/>
      <c r="CJ438" s="88"/>
      <c r="CK438" s="88"/>
      <c r="CL438" s="88"/>
      <c r="CM438" s="88"/>
      <c r="CN438" s="88"/>
      <c r="CO438" s="88"/>
      <c r="CP438" s="88"/>
      <c r="CQ438" s="88"/>
      <c r="CR438" s="88"/>
      <c r="CS438" s="88"/>
      <c r="CT438" s="88"/>
      <c r="CU438" s="88"/>
      <c r="CV438" s="88"/>
      <c r="CW438" s="88"/>
      <c r="CX438" s="88"/>
      <c r="CY438" s="88"/>
      <c r="CZ438" s="88"/>
      <c r="DA438" s="88"/>
      <c r="DB438" s="88"/>
      <c r="DC438" s="88"/>
      <c r="DD438" s="88"/>
      <c r="DE438" s="88"/>
      <c r="DF438" s="88"/>
      <c r="DG438" s="88"/>
      <c r="DH438" s="88"/>
      <c r="DI438" s="88"/>
      <c r="DJ438" s="88"/>
      <c r="DK438" s="88"/>
      <c r="DL438" s="88"/>
      <c r="DM438" s="88"/>
      <c r="DN438" s="88"/>
      <c r="DO438" s="88"/>
      <c r="DP438" s="88"/>
      <c r="DQ438" s="88"/>
      <c r="DR438" s="88"/>
      <c r="DS438" s="88"/>
      <c r="DT438" s="88"/>
      <c r="DU438" s="88"/>
      <c r="DV438" s="88"/>
      <c r="DW438" s="88"/>
      <c r="DX438" s="88"/>
      <c r="DY438" s="88"/>
      <c r="DZ438" s="88"/>
      <c r="EA438" s="88"/>
      <c r="EB438" s="88"/>
      <c r="EC438" s="88"/>
      <c r="ED438" s="88"/>
    </row>
    <row r="439" spans="27:134">
      <c r="AA439" s="88"/>
      <c r="AB439" s="88"/>
      <c r="AC439" s="88"/>
      <c r="AD439" s="88"/>
      <c r="AE439" s="88"/>
      <c r="AF439" s="88"/>
      <c r="AG439" s="88"/>
      <c r="AH439" s="88"/>
      <c r="AI439" s="88"/>
      <c r="AJ439" s="88"/>
      <c r="AK439" s="88"/>
      <c r="AL439" s="88"/>
      <c r="AM439" s="88"/>
      <c r="AN439" s="88"/>
      <c r="AO439" s="88"/>
      <c r="AP439" s="88"/>
      <c r="AQ439" s="88"/>
      <c r="AR439" s="88"/>
      <c r="AS439" s="88"/>
      <c r="AT439" s="88"/>
      <c r="AU439" s="88"/>
      <c r="AV439" s="88"/>
      <c r="AW439" s="88"/>
      <c r="AX439" s="88"/>
      <c r="AY439" s="88"/>
      <c r="AZ439" s="88"/>
      <c r="BA439" s="88"/>
      <c r="BB439" s="88"/>
      <c r="BC439" s="88"/>
      <c r="BD439" s="88"/>
      <c r="BE439" s="88"/>
      <c r="BF439" s="88"/>
      <c r="BG439" s="88"/>
      <c r="BH439" s="88"/>
      <c r="BI439" s="88"/>
      <c r="BJ439" s="88"/>
      <c r="BK439" s="88"/>
      <c r="BL439" s="88"/>
      <c r="BM439" s="88"/>
      <c r="BN439" s="88"/>
      <c r="BO439" s="88"/>
      <c r="BP439" s="88"/>
      <c r="BQ439" s="88"/>
      <c r="BR439" s="88"/>
      <c r="BS439" s="88"/>
      <c r="BT439" s="88"/>
      <c r="BU439" s="88"/>
      <c r="BV439" s="88"/>
      <c r="BW439" s="88"/>
      <c r="BX439" s="88"/>
      <c r="BY439" s="88"/>
      <c r="BZ439" s="88"/>
      <c r="CA439" s="88"/>
      <c r="CB439" s="88"/>
      <c r="CC439" s="88"/>
      <c r="CD439" s="88"/>
      <c r="CE439" s="88"/>
      <c r="CF439" s="88"/>
      <c r="CG439" s="88"/>
      <c r="CH439" s="88"/>
      <c r="CI439" s="88"/>
      <c r="CJ439" s="88"/>
      <c r="CK439" s="88"/>
      <c r="CL439" s="88"/>
      <c r="CM439" s="88"/>
      <c r="CN439" s="88"/>
      <c r="CO439" s="88"/>
      <c r="CP439" s="88"/>
      <c r="CQ439" s="88"/>
      <c r="CR439" s="88"/>
      <c r="CS439" s="88"/>
      <c r="CT439" s="88"/>
      <c r="CU439" s="88"/>
      <c r="CV439" s="88"/>
      <c r="CW439" s="88"/>
      <c r="CX439" s="88"/>
      <c r="CY439" s="88"/>
      <c r="CZ439" s="88"/>
      <c r="DA439" s="88"/>
      <c r="DB439" s="88"/>
      <c r="DC439" s="88"/>
      <c r="DD439" s="88"/>
      <c r="DE439" s="88"/>
      <c r="DF439" s="88"/>
      <c r="DG439" s="88"/>
      <c r="DH439" s="88"/>
      <c r="DI439" s="88"/>
      <c r="DJ439" s="88"/>
      <c r="DK439" s="88"/>
      <c r="DL439" s="88"/>
      <c r="DM439" s="88"/>
      <c r="DN439" s="88"/>
      <c r="DO439" s="88"/>
      <c r="DP439" s="88"/>
      <c r="DQ439" s="88"/>
      <c r="DR439" s="88"/>
      <c r="DS439" s="88"/>
      <c r="DT439" s="88"/>
      <c r="DU439" s="88"/>
      <c r="DV439" s="88"/>
      <c r="DW439" s="88"/>
      <c r="DX439" s="88"/>
      <c r="DY439" s="88"/>
      <c r="DZ439" s="88"/>
      <c r="EA439" s="88"/>
      <c r="EB439" s="88"/>
      <c r="EC439" s="88"/>
      <c r="ED439" s="88"/>
    </row>
    <row r="440" spans="27:134">
      <c r="AA440" s="88"/>
      <c r="AB440" s="88"/>
      <c r="AC440" s="88"/>
      <c r="AD440" s="88"/>
      <c r="AE440" s="88"/>
      <c r="AF440" s="88"/>
      <c r="AG440" s="88"/>
      <c r="AH440" s="88"/>
      <c r="AI440" s="88"/>
      <c r="AJ440" s="88"/>
      <c r="AK440" s="88"/>
      <c r="AL440" s="88"/>
      <c r="AM440" s="88"/>
      <c r="AN440" s="88"/>
      <c r="AO440" s="88"/>
      <c r="AP440" s="88"/>
      <c r="AQ440" s="88"/>
      <c r="AR440" s="88"/>
      <c r="AS440" s="88"/>
      <c r="AT440" s="88"/>
      <c r="AU440" s="88"/>
      <c r="AV440" s="88"/>
      <c r="AW440" s="88"/>
      <c r="AX440" s="88"/>
      <c r="AY440" s="88"/>
      <c r="AZ440" s="88"/>
      <c r="BA440" s="88"/>
      <c r="BB440" s="88"/>
      <c r="BC440" s="88"/>
      <c r="BD440" s="88"/>
      <c r="BE440" s="88"/>
      <c r="BF440" s="88"/>
      <c r="BG440" s="88"/>
      <c r="BH440" s="88"/>
      <c r="BI440" s="88"/>
      <c r="BJ440" s="88"/>
      <c r="BK440" s="88"/>
      <c r="BL440" s="88"/>
      <c r="BM440" s="88"/>
      <c r="BN440" s="88"/>
      <c r="BO440" s="88"/>
      <c r="BP440" s="88"/>
      <c r="BQ440" s="88"/>
      <c r="BR440" s="88"/>
      <c r="BS440" s="88"/>
      <c r="BT440" s="88"/>
      <c r="BU440" s="88"/>
      <c r="BV440" s="88"/>
      <c r="BW440" s="88"/>
      <c r="BX440" s="88"/>
      <c r="BY440" s="88"/>
      <c r="BZ440" s="88"/>
      <c r="CA440" s="88"/>
      <c r="CB440" s="88"/>
      <c r="CC440" s="88"/>
      <c r="CD440" s="88"/>
      <c r="CE440" s="88"/>
      <c r="CF440" s="88"/>
      <c r="CG440" s="88"/>
      <c r="CH440" s="88"/>
      <c r="CI440" s="88"/>
      <c r="CJ440" s="88"/>
      <c r="CK440" s="88"/>
      <c r="CL440" s="88"/>
      <c r="CM440" s="88"/>
      <c r="CN440" s="88"/>
      <c r="CO440" s="88"/>
      <c r="CP440" s="88"/>
      <c r="CQ440" s="88"/>
      <c r="CR440" s="88"/>
      <c r="CS440" s="88"/>
      <c r="CT440" s="88"/>
      <c r="CU440" s="88"/>
      <c r="CV440" s="88"/>
      <c r="CW440" s="88"/>
      <c r="CX440" s="88"/>
      <c r="CY440" s="88"/>
      <c r="CZ440" s="88"/>
      <c r="DA440" s="88"/>
      <c r="DB440" s="88"/>
      <c r="DC440" s="88"/>
      <c r="DD440" s="88"/>
      <c r="DE440" s="88"/>
      <c r="DF440" s="88"/>
      <c r="DG440" s="88"/>
      <c r="DH440" s="88"/>
      <c r="DI440" s="88"/>
      <c r="DJ440" s="88"/>
      <c r="DK440" s="88"/>
      <c r="DL440" s="88"/>
      <c r="DM440" s="88"/>
      <c r="DN440" s="88"/>
      <c r="DO440" s="88"/>
      <c r="DP440" s="88"/>
      <c r="DQ440" s="88"/>
      <c r="DR440" s="88"/>
      <c r="DS440" s="88"/>
      <c r="DT440" s="88"/>
      <c r="DU440" s="88"/>
      <c r="DV440" s="88"/>
      <c r="DW440" s="88"/>
      <c r="DX440" s="88"/>
      <c r="DY440" s="88"/>
      <c r="DZ440" s="88"/>
      <c r="EA440" s="88"/>
      <c r="EB440" s="88"/>
      <c r="EC440" s="88"/>
      <c r="ED440" s="88"/>
    </row>
    <row r="441" spans="27:134">
      <c r="AA441" s="88"/>
      <c r="AB441" s="88"/>
      <c r="AC441" s="88"/>
      <c r="AD441" s="88"/>
      <c r="AE441" s="88"/>
      <c r="AF441" s="88"/>
      <c r="AG441" s="88"/>
      <c r="AH441" s="88"/>
      <c r="AI441" s="88"/>
      <c r="AJ441" s="88"/>
      <c r="AK441" s="88"/>
      <c r="AL441" s="88"/>
      <c r="AM441" s="88"/>
      <c r="AN441" s="88"/>
      <c r="AO441" s="88"/>
      <c r="AP441" s="88"/>
      <c r="AQ441" s="88"/>
      <c r="AR441" s="88"/>
      <c r="AS441" s="88"/>
      <c r="AT441" s="88"/>
      <c r="AU441" s="88"/>
      <c r="AV441" s="88"/>
      <c r="AW441" s="88"/>
      <c r="AX441" s="88"/>
      <c r="AY441" s="88"/>
      <c r="AZ441" s="88"/>
      <c r="BA441" s="88"/>
      <c r="BB441" s="88"/>
      <c r="BC441" s="88"/>
      <c r="BD441" s="88"/>
      <c r="BE441" s="88"/>
      <c r="BF441" s="88"/>
      <c r="BG441" s="88"/>
      <c r="BH441" s="88"/>
      <c r="BI441" s="88"/>
      <c r="BJ441" s="88"/>
      <c r="BK441" s="88"/>
      <c r="BL441" s="88"/>
      <c r="BM441" s="88"/>
      <c r="BN441" s="88"/>
      <c r="BO441" s="88"/>
      <c r="BP441" s="88"/>
      <c r="BQ441" s="88"/>
      <c r="BR441" s="88"/>
      <c r="BS441" s="88"/>
      <c r="BT441" s="88"/>
      <c r="BU441" s="88"/>
      <c r="BV441" s="88"/>
      <c r="BW441" s="88"/>
      <c r="BX441" s="88"/>
      <c r="BY441" s="88"/>
      <c r="BZ441" s="88"/>
      <c r="CA441" s="88"/>
      <c r="CB441" s="88"/>
      <c r="CC441" s="88"/>
      <c r="CD441" s="88"/>
      <c r="CE441" s="88"/>
      <c r="CF441" s="88"/>
      <c r="CG441" s="88"/>
      <c r="CH441" s="88"/>
      <c r="CI441" s="88"/>
      <c r="CJ441" s="88"/>
      <c r="CK441" s="88"/>
      <c r="CL441" s="88"/>
      <c r="CM441" s="88"/>
      <c r="CN441" s="88"/>
      <c r="CO441" s="88"/>
      <c r="CP441" s="88"/>
      <c r="CQ441" s="88"/>
      <c r="CR441" s="88"/>
      <c r="CS441" s="88"/>
      <c r="CT441" s="88"/>
      <c r="CU441" s="88"/>
      <c r="CV441" s="88"/>
      <c r="CW441" s="88"/>
      <c r="CX441" s="88"/>
      <c r="CY441" s="88"/>
      <c r="CZ441" s="88"/>
      <c r="DA441" s="88"/>
      <c r="DB441" s="88"/>
      <c r="DC441" s="88"/>
      <c r="DD441" s="88"/>
      <c r="DE441" s="88"/>
      <c r="DF441" s="88"/>
      <c r="DG441" s="88"/>
      <c r="DH441" s="88"/>
      <c r="DI441" s="88"/>
      <c r="DJ441" s="88"/>
      <c r="DK441" s="88"/>
      <c r="DL441" s="88"/>
      <c r="DM441" s="88"/>
      <c r="DN441" s="88"/>
      <c r="DO441" s="88"/>
      <c r="DP441" s="88"/>
      <c r="DQ441" s="88"/>
      <c r="DR441" s="88"/>
      <c r="DS441" s="88"/>
      <c r="DT441" s="88"/>
      <c r="DU441" s="88"/>
      <c r="DV441" s="88"/>
      <c r="DW441" s="88"/>
      <c r="DX441" s="88"/>
      <c r="DY441" s="88"/>
      <c r="DZ441" s="88"/>
      <c r="EA441" s="88"/>
      <c r="EB441" s="88"/>
      <c r="EC441" s="88"/>
      <c r="ED441" s="88"/>
    </row>
    <row r="442" spans="27:134">
      <c r="AA442" s="88"/>
      <c r="AB442" s="88"/>
      <c r="AC442" s="88"/>
      <c r="AD442" s="88"/>
      <c r="AE442" s="88"/>
      <c r="AF442" s="88"/>
      <c r="AG442" s="88"/>
      <c r="AH442" s="88"/>
      <c r="AI442" s="88"/>
      <c r="AJ442" s="88"/>
      <c r="AK442" s="88"/>
      <c r="AL442" s="88"/>
      <c r="AM442" s="88"/>
      <c r="AN442" s="88"/>
      <c r="AO442" s="88"/>
      <c r="AP442" s="88"/>
      <c r="AQ442" s="88"/>
      <c r="AR442" s="88"/>
      <c r="AS442" s="88"/>
      <c r="AT442" s="88"/>
      <c r="AU442" s="88"/>
      <c r="AV442" s="88"/>
      <c r="AW442" s="88"/>
      <c r="AX442" s="88"/>
      <c r="AY442" s="88"/>
      <c r="AZ442" s="88"/>
      <c r="BA442" s="88"/>
      <c r="BB442" s="88"/>
      <c r="BC442" s="88"/>
      <c r="BD442" s="88"/>
      <c r="BE442" s="88"/>
      <c r="BF442" s="88"/>
      <c r="BG442" s="88"/>
      <c r="BH442" s="88"/>
      <c r="BI442" s="88"/>
      <c r="BJ442" s="88"/>
      <c r="BK442" s="88"/>
      <c r="BL442" s="88"/>
      <c r="BM442" s="88"/>
      <c r="BN442" s="88"/>
      <c r="BO442" s="88"/>
      <c r="BP442" s="88"/>
      <c r="BQ442" s="88"/>
      <c r="BR442" s="88"/>
      <c r="BS442" s="88"/>
      <c r="BT442" s="88"/>
      <c r="BU442" s="88"/>
      <c r="BV442" s="88"/>
      <c r="BW442" s="88"/>
      <c r="BX442" s="88"/>
      <c r="BY442" s="88"/>
      <c r="BZ442" s="88"/>
      <c r="CA442" s="88"/>
      <c r="CB442" s="88"/>
      <c r="CC442" s="88"/>
      <c r="CD442" s="88"/>
      <c r="CE442" s="88"/>
      <c r="CF442" s="88"/>
      <c r="CG442" s="88"/>
      <c r="CH442" s="88"/>
      <c r="CI442" s="88"/>
      <c r="CJ442" s="88"/>
      <c r="CK442" s="88"/>
      <c r="CL442" s="88"/>
      <c r="CM442" s="88"/>
      <c r="CN442" s="88"/>
      <c r="CO442" s="88"/>
      <c r="CP442" s="88"/>
      <c r="CQ442" s="88"/>
      <c r="CR442" s="88"/>
      <c r="CS442" s="88"/>
      <c r="CT442" s="88"/>
      <c r="CU442" s="88"/>
      <c r="CV442" s="88"/>
      <c r="CW442" s="88"/>
      <c r="CX442" s="88"/>
      <c r="CY442" s="88"/>
      <c r="CZ442" s="88"/>
      <c r="DA442" s="88"/>
      <c r="DB442" s="88"/>
      <c r="DC442" s="88"/>
      <c r="DD442" s="88"/>
      <c r="DE442" s="88"/>
      <c r="DF442" s="88"/>
      <c r="DG442" s="88"/>
      <c r="DH442" s="88"/>
      <c r="DI442" s="88"/>
      <c r="DJ442" s="88"/>
      <c r="DK442" s="88"/>
      <c r="DL442" s="88"/>
      <c r="DM442" s="88"/>
      <c r="DN442" s="88"/>
      <c r="DO442" s="88"/>
      <c r="DP442" s="88"/>
      <c r="DQ442" s="88"/>
      <c r="DR442" s="88"/>
      <c r="DS442" s="88"/>
      <c r="DT442" s="88"/>
      <c r="DU442" s="88"/>
      <c r="DV442" s="88"/>
      <c r="DW442" s="88"/>
      <c r="DX442" s="88"/>
      <c r="DY442" s="88"/>
      <c r="DZ442" s="88"/>
      <c r="EA442" s="88"/>
      <c r="EB442" s="88"/>
      <c r="EC442" s="88"/>
      <c r="ED442" s="88"/>
    </row>
    <row r="443" spans="27:134">
      <c r="AA443" s="88"/>
      <c r="AB443" s="88"/>
      <c r="AC443" s="88"/>
      <c r="AD443" s="88"/>
      <c r="AE443" s="88"/>
      <c r="AF443" s="88"/>
      <c r="AG443" s="88"/>
      <c r="AH443" s="88"/>
      <c r="AI443" s="88"/>
      <c r="AJ443" s="88"/>
      <c r="AK443" s="88"/>
      <c r="AL443" s="88"/>
      <c r="AM443" s="88"/>
      <c r="AN443" s="88"/>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88"/>
      <c r="BK443" s="88"/>
      <c r="BL443" s="88"/>
      <c r="BM443" s="88"/>
      <c r="BN443" s="88"/>
      <c r="BO443" s="88"/>
      <c r="BP443" s="88"/>
      <c r="BQ443" s="88"/>
      <c r="BR443" s="88"/>
      <c r="BS443" s="88"/>
      <c r="BT443" s="88"/>
      <c r="BU443" s="88"/>
      <c r="BV443" s="88"/>
      <c r="BW443" s="88"/>
      <c r="BX443" s="88"/>
      <c r="BY443" s="88"/>
      <c r="BZ443" s="88"/>
      <c r="CA443" s="88"/>
      <c r="CB443" s="88"/>
      <c r="CC443" s="88"/>
      <c r="CD443" s="88"/>
      <c r="CE443" s="88"/>
      <c r="CF443" s="88"/>
      <c r="CG443" s="88"/>
      <c r="CH443" s="88"/>
      <c r="CI443" s="88"/>
      <c r="CJ443" s="88"/>
      <c r="CK443" s="88"/>
      <c r="CL443" s="88"/>
      <c r="CM443" s="88"/>
      <c r="CN443" s="88"/>
      <c r="CO443" s="88"/>
      <c r="CP443" s="88"/>
      <c r="CQ443" s="88"/>
      <c r="CR443" s="88"/>
      <c r="CS443" s="88"/>
      <c r="CT443" s="88"/>
      <c r="CU443" s="88"/>
      <c r="CV443" s="88"/>
      <c r="CW443" s="88"/>
      <c r="CX443" s="88"/>
      <c r="CY443" s="88"/>
      <c r="CZ443" s="88"/>
      <c r="DA443" s="88"/>
      <c r="DB443" s="88"/>
      <c r="DC443" s="88"/>
      <c r="DD443" s="88"/>
      <c r="DE443" s="88"/>
      <c r="DF443" s="88"/>
      <c r="DG443" s="88"/>
      <c r="DH443" s="88"/>
      <c r="DI443" s="88"/>
      <c r="DJ443" s="88"/>
      <c r="DK443" s="88"/>
      <c r="DL443" s="88"/>
      <c r="DM443" s="88"/>
      <c r="DN443" s="88"/>
      <c r="DO443" s="88"/>
      <c r="DP443" s="88"/>
      <c r="DQ443" s="88"/>
      <c r="DR443" s="88"/>
      <c r="DS443" s="88"/>
      <c r="DT443" s="88"/>
      <c r="DU443" s="88"/>
      <c r="DV443" s="88"/>
      <c r="DW443" s="88"/>
      <c r="DX443" s="88"/>
      <c r="DY443" s="88"/>
      <c r="DZ443" s="88"/>
      <c r="EA443" s="88"/>
      <c r="EB443" s="88"/>
      <c r="EC443" s="88"/>
      <c r="ED443" s="88"/>
    </row>
    <row r="444" spans="27:134">
      <c r="AA444" s="88"/>
      <c r="AB444" s="88"/>
      <c r="AC444" s="88"/>
      <c r="AD444" s="88"/>
      <c r="AE444" s="88"/>
      <c r="AF444" s="88"/>
      <c r="AG444" s="88"/>
      <c r="AH444" s="88"/>
      <c r="AI444" s="88"/>
      <c r="AJ444" s="88"/>
      <c r="AK444" s="88"/>
      <c r="AL444" s="88"/>
      <c r="AM444" s="88"/>
      <c r="AN444" s="88"/>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88"/>
      <c r="BK444" s="88"/>
      <c r="BL444" s="88"/>
      <c r="BM444" s="88"/>
      <c r="BN444" s="88"/>
      <c r="BO444" s="88"/>
      <c r="BP444" s="88"/>
      <c r="BQ444" s="88"/>
      <c r="BR444" s="88"/>
      <c r="BS444" s="88"/>
      <c r="BT444" s="88"/>
      <c r="BU444" s="88"/>
      <c r="BV444" s="88"/>
      <c r="BW444" s="88"/>
      <c r="BX444" s="88"/>
      <c r="BY444" s="88"/>
      <c r="BZ444" s="88"/>
      <c r="CA444" s="88"/>
      <c r="CB444" s="88"/>
      <c r="CC444" s="88"/>
      <c r="CD444" s="88"/>
      <c r="CE444" s="88"/>
      <c r="CF444" s="88"/>
      <c r="CG444" s="88"/>
      <c r="CH444" s="88"/>
      <c r="CI444" s="88"/>
      <c r="CJ444" s="88"/>
      <c r="CK444" s="88"/>
      <c r="CL444" s="88"/>
      <c r="CM444" s="88"/>
      <c r="CN444" s="88"/>
      <c r="CO444" s="88"/>
      <c r="CP444" s="88"/>
      <c r="CQ444" s="88"/>
      <c r="CR444" s="88"/>
      <c r="CS444" s="88"/>
      <c r="CT444" s="88"/>
      <c r="CU444" s="88"/>
      <c r="CV444" s="88"/>
      <c r="CW444" s="88"/>
      <c r="CX444" s="88"/>
      <c r="CY444" s="88"/>
      <c r="CZ444" s="88"/>
      <c r="DA444" s="88"/>
      <c r="DB444" s="88"/>
      <c r="DC444" s="88"/>
      <c r="DD444" s="88"/>
      <c r="DE444" s="88"/>
      <c r="DF444" s="88"/>
      <c r="DG444" s="88"/>
      <c r="DH444" s="88"/>
      <c r="DI444" s="88"/>
      <c r="DJ444" s="88"/>
      <c r="DK444" s="88"/>
      <c r="DL444" s="88"/>
      <c r="DM444" s="88"/>
      <c r="DN444" s="88"/>
      <c r="DO444" s="88"/>
      <c r="DP444" s="88"/>
      <c r="DQ444" s="88"/>
      <c r="DR444" s="88"/>
      <c r="DS444" s="88"/>
      <c r="DT444" s="88"/>
      <c r="DU444" s="88"/>
      <c r="DV444" s="88"/>
      <c r="DW444" s="88"/>
      <c r="DX444" s="88"/>
      <c r="DY444" s="88"/>
      <c r="DZ444" s="88"/>
      <c r="EA444" s="88"/>
      <c r="EB444" s="88"/>
      <c r="EC444" s="88"/>
      <c r="ED444" s="88"/>
    </row>
    <row r="445" spans="27:134">
      <c r="AA445" s="88"/>
      <c r="AB445" s="88"/>
      <c r="AC445" s="88"/>
      <c r="AD445" s="88"/>
      <c r="AE445" s="88"/>
      <c r="AF445" s="88"/>
      <c r="AG445" s="88"/>
      <c r="AH445" s="88"/>
      <c r="AI445" s="88"/>
      <c r="AJ445" s="88"/>
      <c r="AK445" s="88"/>
      <c r="AL445" s="88"/>
      <c r="AM445" s="88"/>
      <c r="AN445" s="88"/>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88"/>
      <c r="BK445" s="88"/>
      <c r="BL445" s="88"/>
      <c r="BM445" s="88"/>
      <c r="BN445" s="88"/>
      <c r="BO445" s="88"/>
      <c r="BP445" s="88"/>
      <c r="BQ445" s="88"/>
      <c r="BR445" s="88"/>
      <c r="BS445" s="88"/>
      <c r="BT445" s="88"/>
      <c r="BU445" s="88"/>
      <c r="BV445" s="88"/>
      <c r="BW445" s="88"/>
      <c r="BX445" s="88"/>
      <c r="BY445" s="88"/>
      <c r="BZ445" s="88"/>
      <c r="CA445" s="88"/>
      <c r="CB445" s="88"/>
      <c r="CC445" s="88"/>
      <c r="CD445" s="88"/>
      <c r="CE445" s="88"/>
      <c r="CF445" s="88"/>
      <c r="CG445" s="88"/>
      <c r="CH445" s="88"/>
      <c r="CI445" s="88"/>
      <c r="CJ445" s="88"/>
      <c r="CK445" s="88"/>
      <c r="CL445" s="88"/>
      <c r="CM445" s="88"/>
      <c r="CN445" s="88"/>
      <c r="CO445" s="88"/>
      <c r="CP445" s="88"/>
      <c r="CQ445" s="88"/>
      <c r="CR445" s="88"/>
      <c r="CS445" s="88"/>
      <c r="CT445" s="88"/>
      <c r="CU445" s="88"/>
      <c r="CV445" s="88"/>
      <c r="CW445" s="88"/>
      <c r="CX445" s="88"/>
      <c r="CY445" s="88"/>
      <c r="CZ445" s="88"/>
      <c r="DA445" s="88"/>
      <c r="DB445" s="88"/>
      <c r="DC445" s="88"/>
      <c r="DD445" s="88"/>
      <c r="DE445" s="88"/>
      <c r="DF445" s="88"/>
      <c r="DG445" s="88"/>
      <c r="DH445" s="88"/>
      <c r="DI445" s="88"/>
      <c r="DJ445" s="88"/>
      <c r="DK445" s="88"/>
      <c r="DL445" s="88"/>
      <c r="DM445" s="88"/>
      <c r="DN445" s="88"/>
      <c r="DO445" s="88"/>
      <c r="DP445" s="88"/>
      <c r="DQ445" s="88"/>
      <c r="DR445" s="88"/>
      <c r="DS445" s="88"/>
      <c r="DT445" s="88"/>
      <c r="DU445" s="88"/>
      <c r="DV445" s="88"/>
      <c r="DW445" s="88"/>
      <c r="DX445" s="88"/>
      <c r="DY445" s="88"/>
      <c r="DZ445" s="88"/>
      <c r="EA445" s="88"/>
      <c r="EB445" s="88"/>
      <c r="EC445" s="88"/>
      <c r="ED445" s="88"/>
    </row>
    <row r="446" spans="27:134">
      <c r="AA446" s="88"/>
      <c r="AB446" s="88"/>
      <c r="AC446" s="88"/>
      <c r="AD446" s="88"/>
      <c r="AE446" s="88"/>
      <c r="AF446" s="88"/>
      <c r="AG446" s="88"/>
      <c r="AH446" s="88"/>
      <c r="AI446" s="88"/>
      <c r="AJ446" s="88"/>
      <c r="AK446" s="88"/>
      <c r="AL446" s="88"/>
      <c r="AM446" s="88"/>
      <c r="AN446" s="88"/>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88"/>
      <c r="BK446" s="88"/>
      <c r="BL446" s="88"/>
      <c r="BM446" s="88"/>
      <c r="BN446" s="88"/>
      <c r="BO446" s="88"/>
      <c r="BP446" s="88"/>
      <c r="BQ446" s="88"/>
      <c r="BR446" s="88"/>
      <c r="BS446" s="88"/>
      <c r="BT446" s="88"/>
      <c r="BU446" s="88"/>
      <c r="BV446" s="88"/>
      <c r="BW446" s="88"/>
      <c r="BX446" s="88"/>
      <c r="BY446" s="88"/>
      <c r="BZ446" s="88"/>
      <c r="CA446" s="88"/>
      <c r="CB446" s="88"/>
      <c r="CC446" s="88"/>
      <c r="CD446" s="88"/>
      <c r="CE446" s="88"/>
      <c r="CF446" s="88"/>
      <c r="CG446" s="88"/>
      <c r="CH446" s="88"/>
      <c r="CI446" s="88"/>
      <c r="CJ446" s="88"/>
      <c r="CK446" s="88"/>
      <c r="CL446" s="88"/>
      <c r="CM446" s="88"/>
      <c r="CN446" s="88"/>
      <c r="CO446" s="88"/>
      <c r="CP446" s="88"/>
      <c r="CQ446" s="88"/>
      <c r="CR446" s="88"/>
      <c r="CS446" s="88"/>
      <c r="CT446" s="88"/>
      <c r="CU446" s="88"/>
      <c r="CV446" s="88"/>
      <c r="CW446" s="88"/>
      <c r="CX446" s="88"/>
      <c r="CY446" s="88"/>
      <c r="CZ446" s="88"/>
      <c r="DA446" s="88"/>
      <c r="DB446" s="88"/>
      <c r="DC446" s="88"/>
      <c r="DD446" s="88"/>
      <c r="DE446" s="88"/>
      <c r="DF446" s="88"/>
      <c r="DG446" s="88"/>
      <c r="DH446" s="88"/>
      <c r="DI446" s="88"/>
      <c r="DJ446" s="88"/>
      <c r="DK446" s="88"/>
      <c r="DL446" s="88"/>
      <c r="DM446" s="88"/>
      <c r="DN446" s="88"/>
      <c r="DO446" s="88"/>
      <c r="DP446" s="88"/>
      <c r="DQ446" s="88"/>
      <c r="DR446" s="88"/>
      <c r="DS446" s="88"/>
      <c r="DT446" s="88"/>
      <c r="DU446" s="88"/>
      <c r="DV446" s="88"/>
      <c r="DW446" s="88"/>
      <c r="DX446" s="88"/>
      <c r="DY446" s="88"/>
      <c r="DZ446" s="88"/>
      <c r="EA446" s="88"/>
      <c r="EB446" s="88"/>
      <c r="EC446" s="88"/>
      <c r="ED446" s="88"/>
    </row>
    <row r="447" spans="27:134">
      <c r="AA447" s="88"/>
      <c r="AB447" s="88"/>
      <c r="AC447" s="88"/>
      <c r="AD447" s="88"/>
      <c r="AE447" s="88"/>
      <c r="AF447" s="88"/>
      <c r="AG447" s="88"/>
      <c r="AH447" s="88"/>
      <c r="AI447" s="88"/>
      <c r="AJ447" s="88"/>
      <c r="AK447" s="88"/>
      <c r="AL447" s="88"/>
      <c r="AM447" s="88"/>
      <c r="AN447" s="88"/>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88"/>
      <c r="BK447" s="88"/>
      <c r="BL447" s="88"/>
      <c r="BM447" s="88"/>
      <c r="BN447" s="88"/>
      <c r="BO447" s="88"/>
      <c r="BP447" s="88"/>
      <c r="BQ447" s="88"/>
      <c r="BR447" s="88"/>
      <c r="BS447" s="88"/>
      <c r="BT447" s="88"/>
      <c r="BU447" s="88"/>
      <c r="BV447" s="88"/>
      <c r="BW447" s="88"/>
      <c r="BX447" s="88"/>
      <c r="BY447" s="88"/>
      <c r="BZ447" s="88"/>
      <c r="CA447" s="88"/>
      <c r="CB447" s="88"/>
      <c r="CC447" s="88"/>
      <c r="CD447" s="88"/>
      <c r="CE447" s="88"/>
      <c r="CF447" s="88"/>
      <c r="CG447" s="88"/>
      <c r="CH447" s="88"/>
      <c r="CI447" s="88"/>
      <c r="CJ447" s="88"/>
      <c r="CK447" s="88"/>
      <c r="CL447" s="88"/>
      <c r="CM447" s="88"/>
      <c r="CN447" s="88"/>
      <c r="CO447" s="88"/>
      <c r="CP447" s="88"/>
      <c r="CQ447" s="88"/>
      <c r="CR447" s="88"/>
      <c r="CS447" s="88"/>
      <c r="CT447" s="88"/>
      <c r="CU447" s="88"/>
      <c r="CV447" s="88"/>
      <c r="CW447" s="88"/>
      <c r="CX447" s="88"/>
      <c r="CY447" s="88"/>
      <c r="CZ447" s="88"/>
      <c r="DA447" s="88"/>
      <c r="DB447" s="88"/>
      <c r="DC447" s="88"/>
      <c r="DD447" s="88"/>
      <c r="DE447" s="88"/>
      <c r="DF447" s="88"/>
      <c r="DG447" s="88"/>
      <c r="DH447" s="88"/>
      <c r="DI447" s="88"/>
      <c r="DJ447" s="88"/>
      <c r="DK447" s="88"/>
      <c r="DL447" s="88"/>
      <c r="DM447" s="88"/>
      <c r="DN447" s="88"/>
      <c r="DO447" s="88"/>
      <c r="DP447" s="88"/>
      <c r="DQ447" s="88"/>
      <c r="DR447" s="88"/>
      <c r="DS447" s="88"/>
      <c r="DT447" s="88"/>
      <c r="DU447" s="88"/>
      <c r="DV447" s="88"/>
      <c r="DW447" s="88"/>
      <c r="DX447" s="88"/>
      <c r="DY447" s="88"/>
      <c r="DZ447" s="88"/>
      <c r="EA447" s="88"/>
      <c r="EB447" s="88"/>
      <c r="EC447" s="88"/>
      <c r="ED447" s="88"/>
    </row>
    <row r="448" spans="27:134">
      <c r="AA448" s="88"/>
      <c r="AB448" s="88"/>
      <c r="AC448" s="88"/>
      <c r="AD448" s="88"/>
      <c r="AE448" s="88"/>
      <c r="AF448" s="88"/>
      <c r="AG448" s="88"/>
      <c r="AH448" s="88"/>
      <c r="AI448" s="88"/>
      <c r="AJ448" s="88"/>
      <c r="AK448" s="88"/>
      <c r="AL448" s="88"/>
      <c r="AM448" s="88"/>
      <c r="AN448" s="88"/>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88"/>
      <c r="BK448" s="88"/>
      <c r="BL448" s="88"/>
      <c r="BM448" s="88"/>
      <c r="BN448" s="88"/>
      <c r="BO448" s="88"/>
      <c r="BP448" s="88"/>
      <c r="BQ448" s="88"/>
      <c r="BR448" s="88"/>
      <c r="BS448" s="88"/>
      <c r="BT448" s="88"/>
      <c r="BU448" s="88"/>
      <c r="BV448" s="88"/>
      <c r="BW448" s="88"/>
      <c r="BX448" s="88"/>
      <c r="BY448" s="88"/>
      <c r="BZ448" s="88"/>
      <c r="CA448" s="88"/>
      <c r="CB448" s="88"/>
      <c r="CC448" s="88"/>
      <c r="CD448" s="88"/>
      <c r="CE448" s="88"/>
      <c r="CF448" s="88"/>
      <c r="CG448" s="88"/>
      <c r="CH448" s="88"/>
      <c r="CI448" s="88"/>
      <c r="CJ448" s="88"/>
      <c r="CK448" s="88"/>
      <c r="CL448" s="88"/>
      <c r="CM448" s="88"/>
      <c r="CN448" s="88"/>
      <c r="CO448" s="88"/>
      <c r="CP448" s="88"/>
      <c r="CQ448" s="88"/>
      <c r="CR448" s="88"/>
      <c r="CS448" s="88"/>
      <c r="CT448" s="88"/>
      <c r="CU448" s="88"/>
      <c r="CV448" s="88"/>
      <c r="CW448" s="88"/>
      <c r="CX448" s="88"/>
      <c r="CY448" s="88"/>
      <c r="CZ448" s="88"/>
      <c r="DA448" s="88"/>
      <c r="DB448" s="88"/>
      <c r="DC448" s="88"/>
      <c r="DD448" s="88"/>
      <c r="DE448" s="88"/>
      <c r="DF448" s="88"/>
      <c r="DG448" s="88"/>
      <c r="DH448" s="88"/>
      <c r="DI448" s="88"/>
      <c r="DJ448" s="88"/>
      <c r="DK448" s="88"/>
      <c r="DL448" s="88"/>
      <c r="DM448" s="88"/>
      <c r="DN448" s="88"/>
      <c r="DO448" s="88"/>
      <c r="DP448" s="88"/>
      <c r="DQ448" s="88"/>
      <c r="DR448" s="88"/>
      <c r="DS448" s="88"/>
      <c r="DT448" s="88"/>
      <c r="DU448" s="88"/>
      <c r="DV448" s="88"/>
      <c r="DW448" s="88"/>
      <c r="DX448" s="88"/>
      <c r="DY448" s="88"/>
      <c r="DZ448" s="88"/>
      <c r="EA448" s="88"/>
      <c r="EB448" s="88"/>
      <c r="EC448" s="88"/>
      <c r="ED448" s="88"/>
    </row>
    <row r="449" spans="27:134">
      <c r="AA449" s="88"/>
      <c r="AB449" s="88"/>
      <c r="AC449" s="88"/>
      <c r="AD449" s="88"/>
      <c r="AE449" s="88"/>
      <c r="AF449" s="88"/>
      <c r="AG449" s="88"/>
      <c r="AH449" s="88"/>
      <c r="AI449" s="88"/>
      <c r="AJ449" s="88"/>
      <c r="AK449" s="88"/>
      <c r="AL449" s="88"/>
      <c r="AM449" s="88"/>
      <c r="AN449" s="88"/>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88"/>
      <c r="BK449" s="88"/>
      <c r="BL449" s="88"/>
      <c r="BM449" s="88"/>
      <c r="BN449" s="88"/>
      <c r="BO449" s="88"/>
      <c r="BP449" s="88"/>
      <c r="BQ449" s="88"/>
      <c r="BR449" s="88"/>
      <c r="BS449" s="88"/>
      <c r="BT449" s="88"/>
      <c r="BU449" s="88"/>
      <c r="BV449" s="88"/>
      <c r="BW449" s="88"/>
      <c r="BX449" s="88"/>
      <c r="BY449" s="88"/>
      <c r="BZ449" s="88"/>
      <c r="CA449" s="88"/>
      <c r="CB449" s="88"/>
      <c r="CC449" s="88"/>
      <c r="CD449" s="88"/>
      <c r="CE449" s="88"/>
      <c r="CF449" s="88"/>
      <c r="CG449" s="88"/>
      <c r="CH449" s="88"/>
      <c r="CI449" s="88"/>
      <c r="CJ449" s="88"/>
      <c r="CK449" s="88"/>
      <c r="CL449" s="88"/>
      <c r="CM449" s="88"/>
      <c r="CN449" s="88"/>
      <c r="CO449" s="88"/>
      <c r="CP449" s="88"/>
      <c r="CQ449" s="88"/>
      <c r="CR449" s="88"/>
      <c r="CS449" s="88"/>
      <c r="CT449" s="88"/>
      <c r="CU449" s="88"/>
      <c r="CV449" s="88"/>
      <c r="CW449" s="88"/>
      <c r="CX449" s="88"/>
      <c r="CY449" s="88"/>
      <c r="CZ449" s="88"/>
      <c r="DA449" s="88"/>
      <c r="DB449" s="88"/>
      <c r="DC449" s="88"/>
      <c r="DD449" s="88"/>
      <c r="DE449" s="88"/>
      <c r="DF449" s="88"/>
      <c r="DG449" s="88"/>
      <c r="DH449" s="88"/>
      <c r="DI449" s="88"/>
      <c r="DJ449" s="88"/>
      <c r="DK449" s="88"/>
      <c r="DL449" s="88"/>
      <c r="DM449" s="88"/>
      <c r="DN449" s="88"/>
      <c r="DO449" s="88"/>
      <c r="DP449" s="88"/>
      <c r="DQ449" s="88"/>
      <c r="DR449" s="88"/>
      <c r="DS449" s="88"/>
      <c r="DT449" s="88"/>
      <c r="DU449" s="88"/>
      <c r="DV449" s="88"/>
      <c r="DW449" s="88"/>
      <c r="DX449" s="88"/>
      <c r="DY449" s="88"/>
      <c r="DZ449" s="88"/>
      <c r="EA449" s="88"/>
      <c r="EB449" s="88"/>
      <c r="EC449" s="88"/>
      <c r="ED449" s="88"/>
    </row>
    <row r="450" spans="27:134">
      <c r="AA450" s="88"/>
      <c r="AB450" s="88"/>
      <c r="AC450" s="88"/>
      <c r="AD450" s="88"/>
      <c r="AE450" s="88"/>
      <c r="AF450" s="88"/>
      <c r="AG450" s="88"/>
      <c r="AH450" s="88"/>
      <c r="AI450" s="88"/>
      <c r="AJ450" s="88"/>
      <c r="AK450" s="88"/>
      <c r="AL450" s="88"/>
      <c r="AM450" s="88"/>
      <c r="AN450" s="88"/>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88"/>
      <c r="BK450" s="88"/>
      <c r="BL450" s="88"/>
      <c r="BM450" s="88"/>
      <c r="BN450" s="88"/>
      <c r="BO450" s="88"/>
      <c r="BP450" s="88"/>
      <c r="BQ450" s="88"/>
      <c r="BR450" s="88"/>
      <c r="BS450" s="88"/>
      <c r="BT450" s="88"/>
      <c r="BU450" s="88"/>
      <c r="BV450" s="88"/>
      <c r="BW450" s="88"/>
      <c r="BX450" s="88"/>
      <c r="BY450" s="88"/>
      <c r="BZ450" s="88"/>
      <c r="CA450" s="88"/>
      <c r="CB450" s="88"/>
      <c r="CC450" s="88"/>
      <c r="CD450" s="88"/>
      <c r="CE450" s="88"/>
      <c r="CF450" s="88"/>
      <c r="CG450" s="88"/>
      <c r="CH450" s="88"/>
      <c r="CI450" s="88"/>
      <c r="CJ450" s="88"/>
      <c r="CK450" s="88"/>
      <c r="CL450" s="88"/>
      <c r="CM450" s="88"/>
      <c r="CN450" s="88"/>
      <c r="CO450" s="88"/>
      <c r="CP450" s="88"/>
      <c r="CQ450" s="88"/>
      <c r="CR450" s="88"/>
      <c r="CS450" s="88"/>
      <c r="CT450" s="88"/>
      <c r="CU450" s="88"/>
      <c r="CV450" s="88"/>
      <c r="CW450" s="88"/>
      <c r="CX450" s="88"/>
      <c r="CY450" s="88"/>
      <c r="CZ450" s="88"/>
      <c r="DA450" s="88"/>
      <c r="DB450" s="88"/>
      <c r="DC450" s="88"/>
      <c r="DD450" s="88"/>
      <c r="DE450" s="88"/>
      <c r="DF450" s="88"/>
      <c r="DG450" s="88"/>
      <c r="DH450" s="88"/>
      <c r="DI450" s="88"/>
      <c r="DJ450" s="88"/>
      <c r="DK450" s="88"/>
      <c r="DL450" s="88"/>
      <c r="DM450" s="88"/>
      <c r="DN450" s="88"/>
      <c r="DO450" s="88"/>
      <c r="DP450" s="88"/>
      <c r="DQ450" s="88"/>
      <c r="DR450" s="88"/>
      <c r="DS450" s="88"/>
      <c r="DT450" s="88"/>
      <c r="DU450" s="88"/>
      <c r="DV450" s="88"/>
      <c r="DW450" s="88"/>
      <c r="DX450" s="88"/>
      <c r="DY450" s="88"/>
      <c r="DZ450" s="88"/>
      <c r="EA450" s="88"/>
      <c r="EB450" s="88"/>
      <c r="EC450" s="88"/>
      <c r="ED450" s="88"/>
    </row>
    <row r="451" spans="27:134">
      <c r="AA451" s="88"/>
      <c r="AB451" s="88"/>
      <c r="AC451" s="88"/>
      <c r="AD451" s="88"/>
      <c r="AE451" s="88"/>
      <c r="AF451" s="88"/>
      <c r="AG451" s="88"/>
      <c r="AH451" s="88"/>
      <c r="AI451" s="88"/>
      <c r="AJ451" s="88"/>
      <c r="AK451" s="88"/>
      <c r="AL451" s="88"/>
      <c r="AM451" s="88"/>
      <c r="AN451" s="88"/>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88"/>
      <c r="BK451" s="88"/>
      <c r="BL451" s="88"/>
      <c r="BM451" s="88"/>
      <c r="BN451" s="88"/>
      <c r="BO451" s="88"/>
      <c r="BP451" s="88"/>
      <c r="BQ451" s="88"/>
      <c r="BR451" s="88"/>
      <c r="BS451" s="88"/>
      <c r="BT451" s="88"/>
      <c r="BU451" s="88"/>
      <c r="BV451" s="88"/>
      <c r="BW451" s="88"/>
      <c r="BX451" s="88"/>
      <c r="BY451" s="88"/>
      <c r="BZ451" s="88"/>
      <c r="CA451" s="88"/>
      <c r="CB451" s="88"/>
      <c r="CC451" s="88"/>
      <c r="CD451" s="88"/>
      <c r="CE451" s="88"/>
      <c r="CF451" s="88"/>
      <c r="CG451" s="88"/>
      <c r="CH451" s="88"/>
      <c r="CI451" s="88"/>
      <c r="CJ451" s="88"/>
      <c r="CK451" s="88"/>
      <c r="CL451" s="88"/>
      <c r="CM451" s="88"/>
      <c r="CN451" s="88"/>
      <c r="CO451" s="88"/>
      <c r="CP451" s="88"/>
      <c r="CQ451" s="88"/>
      <c r="CR451" s="88"/>
      <c r="CS451" s="88"/>
      <c r="CT451" s="88"/>
      <c r="CU451" s="88"/>
      <c r="CV451" s="88"/>
      <c r="CW451" s="88"/>
      <c r="CX451" s="88"/>
      <c r="CY451" s="88"/>
      <c r="CZ451" s="88"/>
      <c r="DA451" s="88"/>
      <c r="DB451" s="88"/>
      <c r="DC451" s="88"/>
      <c r="DD451" s="88"/>
      <c r="DE451" s="88"/>
      <c r="DF451" s="88"/>
      <c r="DG451" s="88"/>
      <c r="DH451" s="88"/>
      <c r="DI451" s="88"/>
      <c r="DJ451" s="88"/>
      <c r="DK451" s="88"/>
      <c r="DL451" s="88"/>
      <c r="DM451" s="88"/>
      <c r="DN451" s="88"/>
      <c r="DO451" s="88"/>
      <c r="DP451" s="88"/>
      <c r="DQ451" s="88"/>
      <c r="DR451" s="88"/>
      <c r="DS451" s="88"/>
      <c r="DT451" s="88"/>
      <c r="DU451" s="88"/>
      <c r="DV451" s="88"/>
      <c r="DW451" s="88"/>
      <c r="DX451" s="88"/>
      <c r="DY451" s="88"/>
      <c r="DZ451" s="88"/>
      <c r="EA451" s="88"/>
      <c r="EB451" s="88"/>
      <c r="EC451" s="88"/>
      <c r="ED451" s="88"/>
    </row>
    <row r="452" spans="27:134">
      <c r="AA452" s="88"/>
      <c r="AB452" s="88"/>
      <c r="AC452" s="88"/>
      <c r="AD452" s="88"/>
      <c r="AE452" s="88"/>
      <c r="AF452" s="88"/>
      <c r="AG452" s="88"/>
      <c r="AH452" s="88"/>
      <c r="AI452" s="88"/>
      <c r="AJ452" s="88"/>
      <c r="AK452" s="88"/>
      <c r="AL452" s="88"/>
      <c r="AM452" s="88"/>
      <c r="AN452" s="88"/>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88"/>
      <c r="BK452" s="88"/>
      <c r="BL452" s="88"/>
      <c r="BM452" s="88"/>
      <c r="BN452" s="88"/>
      <c r="BO452" s="88"/>
      <c r="BP452" s="88"/>
      <c r="BQ452" s="88"/>
      <c r="BR452" s="88"/>
      <c r="BS452" s="88"/>
      <c r="BT452" s="88"/>
      <c r="BU452" s="88"/>
      <c r="BV452" s="88"/>
      <c r="BW452" s="88"/>
      <c r="BX452" s="88"/>
      <c r="BY452" s="88"/>
      <c r="BZ452" s="88"/>
      <c r="CA452" s="88"/>
      <c r="CB452" s="88"/>
      <c r="CC452" s="88"/>
      <c r="CD452" s="88"/>
      <c r="CE452" s="88"/>
      <c r="CF452" s="88"/>
      <c r="CG452" s="88"/>
      <c r="CH452" s="88"/>
      <c r="CI452" s="88"/>
      <c r="CJ452" s="88"/>
      <c r="CK452" s="88"/>
      <c r="CL452" s="88"/>
      <c r="CM452" s="88"/>
      <c r="CN452" s="88"/>
      <c r="CO452" s="88"/>
      <c r="CP452" s="88"/>
      <c r="CQ452" s="88"/>
      <c r="CR452" s="88"/>
      <c r="CS452" s="88"/>
      <c r="CT452" s="88"/>
      <c r="CU452" s="88"/>
      <c r="CV452" s="88"/>
      <c r="CW452" s="88"/>
      <c r="CX452" s="88"/>
      <c r="CY452" s="88"/>
      <c r="CZ452" s="88"/>
      <c r="DA452" s="88"/>
      <c r="DB452" s="88"/>
      <c r="DC452" s="88"/>
      <c r="DD452" s="88"/>
      <c r="DE452" s="88"/>
      <c r="DF452" s="88"/>
      <c r="DG452" s="88"/>
      <c r="DH452" s="88"/>
      <c r="DI452" s="88"/>
      <c r="DJ452" s="88"/>
      <c r="DK452" s="88"/>
      <c r="DL452" s="88"/>
      <c r="DM452" s="88"/>
      <c r="DN452" s="88"/>
      <c r="DO452" s="88"/>
      <c r="DP452" s="88"/>
      <c r="DQ452" s="88"/>
      <c r="DR452" s="88"/>
      <c r="DS452" s="88"/>
      <c r="DT452" s="88"/>
      <c r="DU452" s="88"/>
      <c r="DV452" s="88"/>
      <c r="DW452" s="88"/>
      <c r="DX452" s="88"/>
      <c r="DY452" s="88"/>
      <c r="DZ452" s="88"/>
      <c r="EA452" s="88"/>
      <c r="EB452" s="88"/>
      <c r="EC452" s="88"/>
      <c r="ED452" s="88"/>
    </row>
    <row r="453" spans="27:134">
      <c r="AA453" s="88"/>
      <c r="AB453" s="88"/>
      <c r="AC453" s="88"/>
      <c r="AD453" s="88"/>
      <c r="AE453" s="88"/>
      <c r="AF453" s="88"/>
      <c r="AG453" s="88"/>
      <c r="AH453" s="88"/>
      <c r="AI453" s="88"/>
      <c r="AJ453" s="88"/>
      <c r="AK453" s="88"/>
      <c r="AL453" s="88"/>
      <c r="AM453" s="88"/>
      <c r="AN453" s="88"/>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88"/>
      <c r="BK453" s="88"/>
      <c r="BL453" s="88"/>
      <c r="BM453" s="88"/>
      <c r="BN453" s="88"/>
      <c r="BO453" s="88"/>
      <c r="BP453" s="88"/>
      <c r="BQ453" s="88"/>
      <c r="BR453" s="88"/>
      <c r="BS453" s="88"/>
      <c r="BT453" s="88"/>
      <c r="BU453" s="88"/>
      <c r="BV453" s="88"/>
      <c r="BW453" s="88"/>
      <c r="BX453" s="88"/>
      <c r="BY453" s="88"/>
      <c r="BZ453" s="88"/>
      <c r="CA453" s="88"/>
      <c r="CB453" s="88"/>
      <c r="CC453" s="88"/>
      <c r="CD453" s="88"/>
      <c r="CE453" s="88"/>
      <c r="CF453" s="88"/>
      <c r="CG453" s="88"/>
      <c r="CH453" s="88"/>
      <c r="CI453" s="88"/>
      <c r="CJ453" s="88"/>
      <c r="CK453" s="88"/>
      <c r="CL453" s="88"/>
      <c r="CM453" s="88"/>
      <c r="CN453" s="88"/>
      <c r="CO453" s="88"/>
      <c r="CP453" s="88"/>
      <c r="CQ453" s="88"/>
      <c r="CR453" s="88"/>
      <c r="CS453" s="88"/>
      <c r="CT453" s="88"/>
      <c r="CU453" s="88"/>
      <c r="CV453" s="88"/>
      <c r="CW453" s="88"/>
      <c r="CX453" s="88"/>
      <c r="CY453" s="88"/>
      <c r="CZ453" s="88"/>
      <c r="DA453" s="88"/>
      <c r="DB453" s="88"/>
      <c r="DC453" s="88"/>
      <c r="DD453" s="88"/>
      <c r="DE453" s="88"/>
      <c r="DF453" s="88"/>
      <c r="DG453" s="88"/>
      <c r="DH453" s="88"/>
      <c r="DI453" s="88"/>
      <c r="DJ453" s="88"/>
      <c r="DK453" s="88"/>
      <c r="DL453" s="88"/>
      <c r="DM453" s="88"/>
      <c r="DN453" s="88"/>
      <c r="DO453" s="88"/>
      <c r="DP453" s="88"/>
      <c r="DQ453" s="88"/>
      <c r="DR453" s="88"/>
      <c r="DS453" s="88"/>
      <c r="DT453" s="88"/>
      <c r="DU453" s="88"/>
      <c r="DV453" s="88"/>
      <c r="DW453" s="88"/>
      <c r="DX453" s="88"/>
      <c r="DY453" s="88"/>
      <c r="DZ453" s="88"/>
      <c r="EA453" s="88"/>
      <c r="EB453" s="88"/>
      <c r="EC453" s="88"/>
      <c r="ED453" s="88"/>
    </row>
    <row r="454" spans="27:134">
      <c r="AA454" s="88"/>
      <c r="AB454" s="88"/>
      <c r="AC454" s="88"/>
      <c r="AD454" s="88"/>
      <c r="AE454" s="88"/>
      <c r="AF454" s="88"/>
      <c r="AG454" s="88"/>
      <c r="AH454" s="88"/>
      <c r="AI454" s="88"/>
      <c r="AJ454" s="88"/>
      <c r="AK454" s="88"/>
      <c r="AL454" s="88"/>
      <c r="AM454" s="88"/>
      <c r="AN454" s="88"/>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88"/>
      <c r="BK454" s="88"/>
      <c r="BL454" s="88"/>
      <c r="BM454" s="88"/>
      <c r="BN454" s="88"/>
      <c r="BO454" s="88"/>
      <c r="BP454" s="88"/>
      <c r="BQ454" s="88"/>
      <c r="BR454" s="88"/>
      <c r="BS454" s="88"/>
      <c r="BT454" s="88"/>
      <c r="BU454" s="88"/>
      <c r="BV454" s="88"/>
      <c r="BW454" s="88"/>
      <c r="BX454" s="88"/>
      <c r="BY454" s="88"/>
      <c r="BZ454" s="88"/>
      <c r="CA454" s="88"/>
      <c r="CB454" s="88"/>
      <c r="CC454" s="88"/>
      <c r="CD454" s="88"/>
      <c r="CE454" s="88"/>
      <c r="CF454" s="88"/>
      <c r="CG454" s="88"/>
      <c r="CH454" s="88"/>
      <c r="CI454" s="88"/>
      <c r="CJ454" s="88"/>
      <c r="CK454" s="88"/>
      <c r="CL454" s="88"/>
      <c r="CM454" s="88"/>
      <c r="CN454" s="88"/>
      <c r="CO454" s="88"/>
      <c r="CP454" s="88"/>
      <c r="CQ454" s="88"/>
      <c r="CR454" s="88"/>
      <c r="CS454" s="88"/>
      <c r="CT454" s="88"/>
      <c r="CU454" s="88"/>
      <c r="CV454" s="88"/>
      <c r="CW454" s="88"/>
      <c r="CX454" s="88"/>
      <c r="CY454" s="88"/>
      <c r="CZ454" s="88"/>
      <c r="DA454" s="88"/>
      <c r="DB454" s="88"/>
      <c r="DC454" s="88"/>
      <c r="DD454" s="88"/>
      <c r="DE454" s="88"/>
      <c r="DF454" s="88"/>
      <c r="DG454" s="88"/>
      <c r="DH454" s="88"/>
      <c r="DI454" s="88"/>
      <c r="DJ454" s="88"/>
      <c r="DK454" s="88"/>
      <c r="DL454" s="88"/>
      <c r="DM454" s="88"/>
      <c r="DN454" s="88"/>
      <c r="DO454" s="88"/>
      <c r="DP454" s="88"/>
      <c r="DQ454" s="88"/>
      <c r="DR454" s="88"/>
      <c r="DS454" s="88"/>
      <c r="DT454" s="88"/>
      <c r="DU454" s="88"/>
      <c r="DV454" s="88"/>
      <c r="DW454" s="88"/>
      <c r="DX454" s="88"/>
      <c r="DY454" s="88"/>
      <c r="DZ454" s="88"/>
      <c r="EA454" s="88"/>
      <c r="EB454" s="88"/>
      <c r="EC454" s="88"/>
      <c r="ED454" s="88"/>
    </row>
    <row r="455" spans="27:134">
      <c r="AA455" s="88"/>
      <c r="AB455" s="88"/>
      <c r="AC455" s="88"/>
      <c r="AD455" s="88"/>
      <c r="AE455" s="88"/>
      <c r="AF455" s="88"/>
      <c r="AG455" s="88"/>
      <c r="AH455" s="88"/>
      <c r="AI455" s="88"/>
      <c r="AJ455" s="88"/>
      <c r="AK455" s="88"/>
      <c r="AL455" s="88"/>
      <c r="AM455" s="88"/>
      <c r="AN455" s="88"/>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88"/>
      <c r="BK455" s="88"/>
      <c r="BL455" s="88"/>
      <c r="BM455" s="88"/>
      <c r="BN455" s="88"/>
      <c r="BO455" s="88"/>
      <c r="BP455" s="88"/>
      <c r="BQ455" s="88"/>
      <c r="BR455" s="88"/>
      <c r="BS455" s="88"/>
      <c r="BT455" s="88"/>
      <c r="BU455" s="88"/>
      <c r="BV455" s="88"/>
      <c r="BW455" s="88"/>
      <c r="BX455" s="88"/>
      <c r="BY455" s="88"/>
      <c r="BZ455" s="88"/>
      <c r="CA455" s="88"/>
      <c r="CB455" s="88"/>
      <c r="CC455" s="88"/>
      <c r="CD455" s="88"/>
      <c r="CE455" s="88"/>
      <c r="CF455" s="88"/>
      <c r="CG455" s="88"/>
      <c r="CH455" s="88"/>
      <c r="CI455" s="88"/>
      <c r="CJ455" s="88"/>
      <c r="CK455" s="88"/>
      <c r="CL455" s="88"/>
      <c r="CM455" s="88"/>
      <c r="CN455" s="88"/>
      <c r="CO455" s="88"/>
      <c r="CP455" s="88"/>
      <c r="CQ455" s="88"/>
      <c r="CR455" s="88"/>
      <c r="CS455" s="88"/>
      <c r="CT455" s="88"/>
      <c r="CU455" s="88"/>
      <c r="CV455" s="88"/>
      <c r="CW455" s="88"/>
      <c r="CX455" s="88"/>
      <c r="CY455" s="88"/>
      <c r="CZ455" s="88"/>
      <c r="DA455" s="88"/>
      <c r="DB455" s="88"/>
      <c r="DC455" s="88"/>
      <c r="DD455" s="88"/>
      <c r="DE455" s="88"/>
      <c r="DF455" s="88"/>
      <c r="DG455" s="88"/>
      <c r="DH455" s="88"/>
      <c r="DI455" s="88"/>
      <c r="DJ455" s="88"/>
      <c r="DK455" s="88"/>
      <c r="DL455" s="88"/>
      <c r="DM455" s="88"/>
      <c r="DN455" s="88"/>
      <c r="DO455" s="88"/>
      <c r="DP455" s="88"/>
      <c r="DQ455" s="88"/>
      <c r="DR455" s="88"/>
      <c r="DS455" s="88"/>
      <c r="DT455" s="88"/>
      <c r="DU455" s="88"/>
      <c r="DV455" s="88"/>
      <c r="DW455" s="88"/>
      <c r="DX455" s="88"/>
      <c r="DY455" s="88"/>
      <c r="DZ455" s="88"/>
      <c r="EA455" s="88"/>
      <c r="EB455" s="88"/>
      <c r="EC455" s="88"/>
      <c r="ED455" s="88"/>
    </row>
    <row r="456" spans="27:134">
      <c r="AA456" s="88"/>
      <c r="AB456" s="88"/>
      <c r="AC456" s="88"/>
      <c r="AD456" s="88"/>
      <c r="AE456" s="88"/>
      <c r="AF456" s="88"/>
      <c r="AG456" s="88"/>
      <c r="AH456" s="88"/>
      <c r="AI456" s="88"/>
      <c r="AJ456" s="88"/>
      <c r="AK456" s="88"/>
      <c r="AL456" s="88"/>
      <c r="AM456" s="88"/>
      <c r="AN456" s="88"/>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88"/>
      <c r="BK456" s="88"/>
      <c r="BL456" s="88"/>
      <c r="BM456" s="88"/>
      <c r="BN456" s="88"/>
      <c r="BO456" s="88"/>
      <c r="BP456" s="88"/>
      <c r="BQ456" s="88"/>
      <c r="BR456" s="88"/>
      <c r="BS456" s="88"/>
      <c r="BT456" s="88"/>
      <c r="BU456" s="88"/>
      <c r="BV456" s="88"/>
      <c r="BW456" s="88"/>
      <c r="BX456" s="88"/>
      <c r="BY456" s="88"/>
      <c r="BZ456" s="88"/>
      <c r="CA456" s="88"/>
      <c r="CB456" s="88"/>
      <c r="CC456" s="88"/>
      <c r="CD456" s="88"/>
      <c r="CE456" s="88"/>
      <c r="CF456" s="88"/>
      <c r="CG456" s="88"/>
      <c r="CH456" s="88"/>
      <c r="CI456" s="88"/>
      <c r="CJ456" s="88"/>
      <c r="CK456" s="88"/>
      <c r="CL456" s="88"/>
      <c r="CM456" s="88"/>
      <c r="CN456" s="88"/>
      <c r="CO456" s="88"/>
      <c r="CP456" s="88"/>
      <c r="CQ456" s="88"/>
      <c r="CR456" s="88"/>
      <c r="CS456" s="88"/>
      <c r="CT456" s="88"/>
      <c r="CU456" s="88"/>
      <c r="CV456" s="88"/>
      <c r="CW456" s="88"/>
      <c r="CX456" s="88"/>
      <c r="CY456" s="88"/>
      <c r="CZ456" s="88"/>
      <c r="DA456" s="88"/>
      <c r="DB456" s="88"/>
      <c r="DC456" s="88"/>
      <c r="DD456" s="88"/>
      <c r="DE456" s="88"/>
      <c r="DF456" s="88"/>
      <c r="DG456" s="88"/>
      <c r="DH456" s="88"/>
      <c r="DI456" s="88"/>
      <c r="DJ456" s="88"/>
      <c r="DK456" s="88"/>
      <c r="DL456" s="88"/>
      <c r="DM456" s="88"/>
      <c r="DN456" s="88"/>
      <c r="DO456" s="88"/>
      <c r="DP456" s="88"/>
      <c r="DQ456" s="88"/>
      <c r="DR456" s="88"/>
      <c r="DS456" s="88"/>
      <c r="DT456" s="88"/>
      <c r="DU456" s="88"/>
      <c r="DV456" s="88"/>
      <c r="DW456" s="88"/>
      <c r="DX456" s="88"/>
      <c r="DY456" s="88"/>
      <c r="DZ456" s="88"/>
      <c r="EA456" s="88"/>
      <c r="EB456" s="88"/>
      <c r="EC456" s="88"/>
      <c r="ED456" s="88"/>
    </row>
    <row r="457" spans="27:134">
      <c r="AA457" s="88"/>
      <c r="AB457" s="88"/>
      <c r="AC457" s="88"/>
      <c r="AD457" s="88"/>
      <c r="AE457" s="88"/>
      <c r="AF457" s="88"/>
      <c r="AG457" s="88"/>
      <c r="AH457" s="88"/>
      <c r="AI457" s="88"/>
      <c r="AJ457" s="88"/>
      <c r="AK457" s="88"/>
      <c r="AL457" s="88"/>
      <c r="AM457" s="88"/>
      <c r="AN457" s="88"/>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88"/>
      <c r="BK457" s="88"/>
      <c r="BL457" s="88"/>
      <c r="BM457" s="88"/>
      <c r="BN457" s="88"/>
      <c r="BO457" s="88"/>
      <c r="BP457" s="88"/>
      <c r="BQ457" s="88"/>
      <c r="BR457" s="88"/>
      <c r="BS457" s="88"/>
      <c r="BT457" s="88"/>
      <c r="BU457" s="88"/>
      <c r="BV457" s="88"/>
      <c r="BW457" s="88"/>
      <c r="BX457" s="88"/>
      <c r="BY457" s="88"/>
      <c r="BZ457" s="88"/>
      <c r="CA457" s="88"/>
      <c r="CB457" s="88"/>
      <c r="CC457" s="88"/>
      <c r="CD457" s="88"/>
      <c r="CE457" s="88"/>
      <c r="CF457" s="88"/>
      <c r="CG457" s="88"/>
      <c r="CH457" s="88"/>
      <c r="CI457" s="88"/>
      <c r="CJ457" s="88"/>
      <c r="CK457" s="88"/>
      <c r="CL457" s="88"/>
      <c r="CM457" s="88"/>
      <c r="CN457" s="88"/>
      <c r="CO457" s="88"/>
      <c r="CP457" s="88"/>
      <c r="CQ457" s="88"/>
      <c r="CR457" s="88"/>
      <c r="CS457" s="88"/>
      <c r="CT457" s="88"/>
      <c r="CU457" s="88"/>
      <c r="CV457" s="88"/>
      <c r="CW457" s="88"/>
      <c r="CX457" s="88"/>
      <c r="CY457" s="88"/>
      <c r="CZ457" s="88"/>
      <c r="DA457" s="88"/>
      <c r="DB457" s="88"/>
      <c r="DC457" s="88"/>
      <c r="DD457" s="88"/>
      <c r="DE457" s="88"/>
      <c r="DF457" s="88"/>
      <c r="DG457" s="88"/>
      <c r="DH457" s="88"/>
      <c r="DI457" s="88"/>
      <c r="DJ457" s="88"/>
      <c r="DK457" s="88"/>
      <c r="DL457" s="88"/>
      <c r="DM457" s="88"/>
      <c r="DN457" s="88"/>
      <c r="DO457" s="88"/>
      <c r="DP457" s="88"/>
      <c r="DQ457" s="88"/>
      <c r="DR457" s="88"/>
      <c r="DS457" s="88"/>
      <c r="DT457" s="88"/>
      <c r="DU457" s="88"/>
      <c r="DV457" s="88"/>
      <c r="DW457" s="88"/>
      <c r="DX457" s="88"/>
      <c r="DY457" s="88"/>
      <c r="DZ457" s="88"/>
      <c r="EA457" s="88"/>
      <c r="EB457" s="88"/>
      <c r="EC457" s="88"/>
      <c r="ED457" s="88"/>
    </row>
    <row r="458" spans="27:134">
      <c r="AA458" s="88"/>
      <c r="AB458" s="88"/>
      <c r="AC458" s="88"/>
      <c r="AD458" s="88"/>
      <c r="AE458" s="88"/>
      <c r="AF458" s="88"/>
      <c r="AG458" s="88"/>
      <c r="AH458" s="88"/>
      <c r="AI458" s="88"/>
      <c r="AJ458" s="88"/>
      <c r="AK458" s="88"/>
      <c r="AL458" s="88"/>
      <c r="AM458" s="88"/>
      <c r="AN458" s="88"/>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88"/>
      <c r="BK458" s="88"/>
      <c r="BL458" s="88"/>
      <c r="BM458" s="88"/>
      <c r="BN458" s="88"/>
      <c r="BO458" s="88"/>
      <c r="BP458" s="88"/>
      <c r="BQ458" s="88"/>
      <c r="BR458" s="88"/>
      <c r="BS458" s="88"/>
      <c r="BT458" s="88"/>
      <c r="BU458" s="88"/>
      <c r="BV458" s="88"/>
      <c r="BW458" s="88"/>
      <c r="BX458" s="88"/>
      <c r="BY458" s="88"/>
      <c r="BZ458" s="88"/>
      <c r="CA458" s="88"/>
      <c r="CB458" s="88"/>
      <c r="CC458" s="88"/>
      <c r="CD458" s="88"/>
      <c r="CE458" s="88"/>
      <c r="CF458" s="88"/>
      <c r="CG458" s="88"/>
      <c r="CH458" s="88"/>
      <c r="CI458" s="88"/>
      <c r="CJ458" s="88"/>
      <c r="CK458" s="88"/>
      <c r="CL458" s="88"/>
      <c r="CM458" s="88"/>
      <c r="CN458" s="88"/>
      <c r="CO458" s="88"/>
      <c r="CP458" s="88"/>
      <c r="CQ458" s="88"/>
      <c r="CR458" s="88"/>
      <c r="CS458" s="88"/>
      <c r="CT458" s="88"/>
      <c r="CU458" s="88"/>
      <c r="CV458" s="88"/>
      <c r="CW458" s="88"/>
      <c r="CX458" s="88"/>
      <c r="CY458" s="88"/>
      <c r="CZ458" s="88"/>
      <c r="DA458" s="88"/>
      <c r="DB458" s="88"/>
      <c r="DC458" s="88"/>
      <c r="DD458" s="88"/>
      <c r="DE458" s="88"/>
      <c r="DF458" s="88"/>
      <c r="DG458" s="88"/>
      <c r="DH458" s="88"/>
      <c r="DI458" s="88"/>
      <c r="DJ458" s="88"/>
      <c r="DK458" s="88"/>
      <c r="DL458" s="88"/>
      <c r="DM458" s="88"/>
      <c r="DN458" s="88"/>
      <c r="DO458" s="88"/>
      <c r="DP458" s="88"/>
      <c r="DQ458" s="88"/>
      <c r="DR458" s="88"/>
      <c r="DS458" s="88"/>
      <c r="DT458" s="88"/>
      <c r="DU458" s="88"/>
      <c r="DV458" s="88"/>
      <c r="DW458" s="88"/>
      <c r="DX458" s="88"/>
      <c r="DY458" s="88"/>
      <c r="DZ458" s="88"/>
      <c r="EA458" s="88"/>
      <c r="EB458" s="88"/>
      <c r="EC458" s="88"/>
      <c r="ED458" s="88"/>
    </row>
    <row r="459" spans="27:134">
      <c r="AA459" s="88"/>
      <c r="AB459" s="88"/>
      <c r="AC459" s="88"/>
      <c r="AD459" s="88"/>
      <c r="AE459" s="88"/>
      <c r="AF459" s="88"/>
      <c r="AG459" s="88"/>
      <c r="AH459" s="88"/>
      <c r="AI459" s="88"/>
      <c r="AJ459" s="88"/>
      <c r="AK459" s="88"/>
      <c r="AL459" s="88"/>
      <c r="AM459" s="88"/>
      <c r="AN459" s="88"/>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88"/>
      <c r="BK459" s="88"/>
      <c r="BL459" s="88"/>
      <c r="BM459" s="88"/>
      <c r="BN459" s="88"/>
      <c r="BO459" s="88"/>
      <c r="BP459" s="88"/>
      <c r="BQ459" s="88"/>
      <c r="BR459" s="88"/>
      <c r="BS459" s="88"/>
      <c r="BT459" s="88"/>
      <c r="BU459" s="88"/>
      <c r="BV459" s="88"/>
      <c r="BW459" s="88"/>
      <c r="BX459" s="88"/>
      <c r="BY459" s="88"/>
      <c r="BZ459" s="88"/>
      <c r="CA459" s="88"/>
      <c r="CB459" s="88"/>
      <c r="CC459" s="88"/>
      <c r="CD459" s="88"/>
      <c r="CE459" s="88"/>
      <c r="CF459" s="88"/>
      <c r="CG459" s="88"/>
      <c r="CH459" s="88"/>
      <c r="CI459" s="88"/>
      <c r="CJ459" s="88"/>
      <c r="CK459" s="88"/>
      <c r="CL459" s="88"/>
      <c r="CM459" s="88"/>
      <c r="CN459" s="88"/>
      <c r="CO459" s="88"/>
      <c r="CP459" s="88"/>
      <c r="CQ459" s="88"/>
      <c r="CR459" s="88"/>
      <c r="CS459" s="88"/>
      <c r="CT459" s="88"/>
      <c r="CU459" s="88"/>
      <c r="CV459" s="88"/>
      <c r="CW459" s="88"/>
      <c r="CX459" s="88"/>
      <c r="CY459" s="88"/>
      <c r="CZ459" s="88"/>
      <c r="DA459" s="88"/>
      <c r="DB459" s="88"/>
      <c r="DC459" s="88"/>
      <c r="DD459" s="88"/>
      <c r="DE459" s="88"/>
      <c r="DF459" s="88"/>
      <c r="DG459" s="88"/>
      <c r="DH459" s="88"/>
      <c r="DI459" s="88"/>
      <c r="DJ459" s="88"/>
      <c r="DK459" s="88"/>
      <c r="DL459" s="88"/>
      <c r="DM459" s="88"/>
      <c r="DN459" s="88"/>
      <c r="DO459" s="88"/>
      <c r="DP459" s="88"/>
      <c r="DQ459" s="88"/>
      <c r="DR459" s="88"/>
      <c r="DS459" s="88"/>
      <c r="DT459" s="88"/>
      <c r="DU459" s="88"/>
      <c r="DV459" s="88"/>
      <c r="DW459" s="88"/>
      <c r="DX459" s="88"/>
      <c r="DY459" s="88"/>
      <c r="DZ459" s="88"/>
      <c r="EA459" s="88"/>
      <c r="EB459" s="88"/>
      <c r="EC459" s="88"/>
      <c r="ED459" s="88"/>
    </row>
    <row r="460" spans="27:134">
      <c r="AA460" s="88"/>
      <c r="AB460" s="88"/>
      <c r="AC460" s="88"/>
      <c r="AD460" s="88"/>
      <c r="AE460" s="88"/>
      <c r="AF460" s="88"/>
      <c r="AG460" s="88"/>
      <c r="AH460" s="88"/>
      <c r="AI460" s="88"/>
      <c r="AJ460" s="88"/>
      <c r="AK460" s="88"/>
      <c r="AL460" s="88"/>
      <c r="AM460" s="88"/>
      <c r="AN460" s="88"/>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88"/>
      <c r="BK460" s="88"/>
      <c r="BL460" s="88"/>
      <c r="BM460" s="88"/>
      <c r="BN460" s="88"/>
      <c r="BO460" s="88"/>
      <c r="BP460" s="88"/>
      <c r="BQ460" s="88"/>
      <c r="BR460" s="88"/>
      <c r="BS460" s="88"/>
      <c r="BT460" s="88"/>
      <c r="BU460" s="88"/>
      <c r="BV460" s="88"/>
      <c r="BW460" s="88"/>
      <c r="BX460" s="88"/>
      <c r="BY460" s="88"/>
      <c r="BZ460" s="88"/>
      <c r="CA460" s="88"/>
      <c r="CB460" s="88"/>
      <c r="CC460" s="88"/>
      <c r="CD460" s="88"/>
      <c r="CE460" s="88"/>
      <c r="CF460" s="88"/>
      <c r="CG460" s="88"/>
      <c r="CH460" s="88"/>
      <c r="CI460" s="88"/>
      <c r="CJ460" s="88"/>
      <c r="CK460" s="88"/>
      <c r="CL460" s="88"/>
      <c r="CM460" s="88"/>
      <c r="CN460" s="88"/>
      <c r="CO460" s="88"/>
      <c r="CP460" s="88"/>
      <c r="CQ460" s="88"/>
      <c r="CR460" s="88"/>
      <c r="CS460" s="88"/>
      <c r="CT460" s="88"/>
      <c r="CU460" s="88"/>
      <c r="CV460" s="88"/>
      <c r="CW460" s="88"/>
      <c r="CX460" s="88"/>
      <c r="CY460" s="88"/>
      <c r="CZ460" s="88"/>
      <c r="DA460" s="88"/>
      <c r="DB460" s="88"/>
      <c r="DC460" s="88"/>
      <c r="DD460" s="88"/>
      <c r="DE460" s="88"/>
      <c r="DF460" s="88"/>
      <c r="DG460" s="88"/>
      <c r="DH460" s="88"/>
      <c r="DI460" s="88"/>
      <c r="DJ460" s="88"/>
      <c r="DK460" s="88"/>
      <c r="DL460" s="88"/>
      <c r="DM460" s="88"/>
      <c r="DN460" s="88"/>
      <c r="DO460" s="88"/>
      <c r="DP460" s="88"/>
      <c r="DQ460" s="88"/>
      <c r="DR460" s="88"/>
      <c r="DS460" s="88"/>
      <c r="DT460" s="88"/>
      <c r="DU460" s="88"/>
      <c r="DV460" s="88"/>
      <c r="DW460" s="88"/>
      <c r="DX460" s="88"/>
      <c r="DY460" s="88"/>
      <c r="DZ460" s="88"/>
      <c r="EA460" s="88"/>
      <c r="EB460" s="88"/>
      <c r="EC460" s="88"/>
      <c r="ED460" s="88"/>
    </row>
    <row r="461" spans="27:134">
      <c r="AA461" s="88"/>
      <c r="AB461" s="88"/>
      <c r="AC461" s="88"/>
      <c r="AD461" s="88"/>
      <c r="AE461" s="88"/>
      <c r="AF461" s="88"/>
      <c r="AG461" s="88"/>
      <c r="AH461" s="88"/>
      <c r="AI461" s="88"/>
      <c r="AJ461" s="88"/>
      <c r="AK461" s="88"/>
      <c r="AL461" s="88"/>
      <c r="AM461" s="88"/>
      <c r="AN461" s="88"/>
      <c r="AO461" s="88"/>
      <c r="AP461" s="88"/>
      <c r="AQ461" s="88"/>
      <c r="AR461" s="88"/>
      <c r="AS461" s="88"/>
      <c r="AT461" s="88"/>
      <c r="AU461" s="88"/>
      <c r="AV461" s="88"/>
      <c r="AW461" s="88"/>
      <c r="AX461" s="88"/>
      <c r="AY461" s="88"/>
      <c r="AZ461" s="88"/>
      <c r="BA461" s="88"/>
      <c r="BB461" s="88"/>
      <c r="BC461" s="88"/>
      <c r="BD461" s="88"/>
      <c r="BE461" s="88"/>
      <c r="BF461" s="88"/>
      <c r="BG461" s="88"/>
      <c r="BH461" s="88"/>
      <c r="BI461" s="88"/>
      <c r="BJ461" s="88"/>
      <c r="BK461" s="88"/>
      <c r="BL461" s="88"/>
      <c r="BM461" s="88"/>
      <c r="BN461" s="88"/>
      <c r="BO461" s="88"/>
      <c r="BP461" s="88"/>
      <c r="BQ461" s="88"/>
      <c r="BR461" s="88"/>
      <c r="BS461" s="88"/>
      <c r="BT461" s="88"/>
      <c r="BU461" s="88"/>
      <c r="BV461" s="88"/>
      <c r="BW461" s="88"/>
      <c r="BX461" s="88"/>
      <c r="BY461" s="88"/>
      <c r="BZ461" s="88"/>
      <c r="CA461" s="88"/>
      <c r="CB461" s="88"/>
      <c r="CC461" s="88"/>
      <c r="CD461" s="88"/>
      <c r="CE461" s="88"/>
      <c r="CF461" s="88"/>
      <c r="CG461" s="88"/>
      <c r="CH461" s="88"/>
      <c r="CI461" s="88"/>
      <c r="CJ461" s="88"/>
      <c r="CK461" s="88"/>
      <c r="CL461" s="88"/>
      <c r="CM461" s="88"/>
      <c r="CN461" s="88"/>
      <c r="CO461" s="88"/>
      <c r="CP461" s="88"/>
      <c r="CQ461" s="88"/>
      <c r="CR461" s="88"/>
      <c r="CS461" s="88"/>
      <c r="CT461" s="88"/>
      <c r="CU461" s="88"/>
      <c r="CV461" s="88"/>
      <c r="CW461" s="88"/>
      <c r="CX461" s="88"/>
      <c r="CY461" s="88"/>
      <c r="CZ461" s="88"/>
      <c r="DA461" s="88"/>
      <c r="DB461" s="88"/>
      <c r="DC461" s="88"/>
      <c r="DD461" s="88"/>
      <c r="DE461" s="88"/>
      <c r="DF461" s="88"/>
      <c r="DG461" s="88"/>
      <c r="DH461" s="88"/>
      <c r="DI461" s="88"/>
      <c r="DJ461" s="88"/>
      <c r="DK461" s="88"/>
      <c r="DL461" s="88"/>
      <c r="DM461" s="88"/>
      <c r="DN461" s="88"/>
      <c r="DO461" s="88"/>
      <c r="DP461" s="88"/>
      <c r="DQ461" s="88"/>
      <c r="DR461" s="88"/>
      <c r="DS461" s="88"/>
      <c r="DT461" s="88"/>
      <c r="DU461" s="88"/>
      <c r="DV461" s="88"/>
      <c r="DW461" s="88"/>
      <c r="DX461" s="88"/>
      <c r="DY461" s="88"/>
      <c r="DZ461" s="88"/>
      <c r="EA461" s="88"/>
      <c r="EB461" s="88"/>
      <c r="EC461" s="88"/>
      <c r="ED461" s="88"/>
    </row>
    <row r="462" spans="27:134">
      <c r="AA462" s="88"/>
      <c r="AB462" s="88"/>
      <c r="AC462" s="88"/>
      <c r="AD462" s="88"/>
      <c r="AE462" s="88"/>
      <c r="AF462" s="88"/>
      <c r="AG462" s="88"/>
      <c r="AH462" s="88"/>
      <c r="AI462" s="88"/>
      <c r="AJ462" s="88"/>
      <c r="AK462" s="88"/>
      <c r="AL462" s="88"/>
      <c r="AM462" s="88"/>
      <c r="AN462" s="88"/>
      <c r="AO462" s="88"/>
      <c r="AP462" s="88"/>
      <c r="AQ462" s="88"/>
      <c r="AR462" s="88"/>
      <c r="AS462" s="88"/>
      <c r="AT462" s="88"/>
      <c r="AU462" s="88"/>
      <c r="AV462" s="88"/>
      <c r="AW462" s="88"/>
      <c r="AX462" s="88"/>
      <c r="AY462" s="88"/>
      <c r="AZ462" s="88"/>
      <c r="BA462" s="88"/>
      <c r="BB462" s="88"/>
      <c r="BC462" s="88"/>
      <c r="BD462" s="88"/>
      <c r="BE462" s="88"/>
      <c r="BF462" s="88"/>
      <c r="BG462" s="88"/>
      <c r="BH462" s="88"/>
      <c r="BI462" s="88"/>
      <c r="BJ462" s="88"/>
      <c r="BK462" s="88"/>
      <c r="BL462" s="88"/>
      <c r="BM462" s="88"/>
      <c r="BN462" s="88"/>
      <c r="BO462" s="88"/>
      <c r="BP462" s="88"/>
      <c r="BQ462" s="88"/>
      <c r="BR462" s="88"/>
      <c r="BS462" s="88"/>
      <c r="BT462" s="88"/>
      <c r="BU462" s="88"/>
      <c r="BV462" s="88"/>
      <c r="BW462" s="88"/>
      <c r="BX462" s="88"/>
      <c r="BY462" s="88"/>
      <c r="BZ462" s="88"/>
      <c r="CA462" s="88"/>
      <c r="CB462" s="88"/>
      <c r="CC462" s="88"/>
      <c r="CD462" s="88"/>
      <c r="CE462" s="88"/>
      <c r="CF462" s="88"/>
      <c r="CG462" s="88"/>
      <c r="CH462" s="88"/>
      <c r="CI462" s="88"/>
      <c r="CJ462" s="88"/>
      <c r="CK462" s="88"/>
      <c r="CL462" s="88"/>
      <c r="CM462" s="88"/>
      <c r="CN462" s="88"/>
      <c r="CO462" s="88"/>
      <c r="CP462" s="88"/>
      <c r="CQ462" s="88"/>
      <c r="CR462" s="88"/>
      <c r="CS462" s="88"/>
      <c r="CT462" s="88"/>
      <c r="CU462" s="88"/>
      <c r="CV462" s="88"/>
      <c r="CW462" s="88"/>
      <c r="CX462" s="88"/>
      <c r="CY462" s="88"/>
      <c r="CZ462" s="88"/>
      <c r="DA462" s="88"/>
      <c r="DB462" s="88"/>
      <c r="DC462" s="88"/>
      <c r="DD462" s="88"/>
      <c r="DE462" s="88"/>
      <c r="DF462" s="88"/>
      <c r="DG462" s="88"/>
      <c r="DH462" s="88"/>
      <c r="DI462" s="88"/>
      <c r="DJ462" s="88"/>
      <c r="DK462" s="88"/>
      <c r="DL462" s="88"/>
      <c r="DM462" s="88"/>
      <c r="DN462" s="88"/>
      <c r="DO462" s="88"/>
      <c r="DP462" s="88"/>
      <c r="DQ462" s="88"/>
      <c r="DR462" s="88"/>
      <c r="DS462" s="88"/>
      <c r="DT462" s="88"/>
      <c r="DU462" s="88"/>
      <c r="DV462" s="88"/>
      <c r="DW462" s="88"/>
      <c r="DX462" s="88"/>
      <c r="DY462" s="88"/>
      <c r="DZ462" s="88"/>
      <c r="EA462" s="88"/>
      <c r="EB462" s="88"/>
      <c r="EC462" s="88"/>
      <c r="ED462" s="88"/>
    </row>
    <row r="463" spans="27:134">
      <c r="AA463" s="88"/>
      <c r="AB463" s="88"/>
      <c r="AC463" s="88"/>
      <c r="AD463" s="88"/>
      <c r="AE463" s="88"/>
      <c r="AF463" s="88"/>
      <c r="AG463" s="88"/>
      <c r="AH463" s="88"/>
      <c r="AI463" s="88"/>
      <c r="AJ463" s="88"/>
      <c r="AK463" s="88"/>
      <c r="AL463" s="88"/>
      <c r="AM463" s="88"/>
      <c r="AN463" s="88"/>
      <c r="AO463" s="88"/>
      <c r="AP463" s="88"/>
      <c r="AQ463" s="88"/>
      <c r="AR463" s="88"/>
      <c r="AS463" s="88"/>
      <c r="AT463" s="88"/>
      <c r="AU463" s="88"/>
      <c r="AV463" s="88"/>
      <c r="AW463" s="88"/>
      <c r="AX463" s="88"/>
      <c r="AY463" s="88"/>
      <c r="AZ463" s="88"/>
      <c r="BA463" s="88"/>
      <c r="BB463" s="88"/>
      <c r="BC463" s="88"/>
      <c r="BD463" s="88"/>
      <c r="BE463" s="88"/>
      <c r="BF463" s="88"/>
      <c r="BG463" s="88"/>
      <c r="BH463" s="88"/>
      <c r="BI463" s="88"/>
      <c r="BJ463" s="88"/>
      <c r="BK463" s="88"/>
      <c r="BL463" s="88"/>
      <c r="BM463" s="88"/>
      <c r="BN463" s="88"/>
      <c r="BO463" s="88"/>
      <c r="BP463" s="88"/>
      <c r="BQ463" s="88"/>
      <c r="BR463" s="88"/>
      <c r="BS463" s="88"/>
      <c r="BT463" s="88"/>
      <c r="BU463" s="88"/>
      <c r="BV463" s="88"/>
      <c r="BW463" s="88"/>
      <c r="BX463" s="88"/>
      <c r="BY463" s="88"/>
      <c r="BZ463" s="88"/>
      <c r="CA463" s="88"/>
      <c r="CB463" s="88"/>
      <c r="CC463" s="88"/>
      <c r="CD463" s="88"/>
      <c r="CE463" s="88"/>
      <c r="CF463" s="88"/>
      <c r="CG463" s="88"/>
      <c r="CH463" s="88"/>
      <c r="CI463" s="88"/>
      <c r="CJ463" s="88"/>
      <c r="CK463" s="88"/>
      <c r="CL463" s="88"/>
      <c r="CM463" s="88"/>
      <c r="CN463" s="88"/>
      <c r="CO463" s="88"/>
      <c r="CP463" s="88"/>
      <c r="CQ463" s="88"/>
      <c r="CR463" s="88"/>
      <c r="CS463" s="88"/>
      <c r="CT463" s="88"/>
      <c r="CU463" s="88"/>
      <c r="CV463" s="88"/>
      <c r="CW463" s="88"/>
      <c r="CX463" s="88"/>
      <c r="CY463" s="88"/>
      <c r="CZ463" s="88"/>
      <c r="DA463" s="88"/>
      <c r="DB463" s="88"/>
      <c r="DC463" s="88"/>
      <c r="DD463" s="88"/>
      <c r="DE463" s="88"/>
      <c r="DF463" s="88"/>
      <c r="DG463" s="88"/>
      <c r="DH463" s="88"/>
      <c r="DI463" s="88"/>
      <c r="DJ463" s="88"/>
      <c r="DK463" s="88"/>
      <c r="DL463" s="88"/>
      <c r="DM463" s="88"/>
      <c r="DN463" s="88"/>
      <c r="DO463" s="88"/>
      <c r="DP463" s="88"/>
      <c r="DQ463" s="88"/>
      <c r="DR463" s="88"/>
      <c r="DS463" s="88"/>
      <c r="DT463" s="88"/>
      <c r="DU463" s="88"/>
      <c r="DV463" s="88"/>
      <c r="DW463" s="88"/>
      <c r="DX463" s="88"/>
      <c r="DY463" s="88"/>
      <c r="DZ463" s="88"/>
      <c r="EA463" s="88"/>
      <c r="EB463" s="88"/>
      <c r="EC463" s="88"/>
      <c r="ED463" s="88"/>
    </row>
    <row r="464" spans="27:134">
      <c r="AA464" s="88"/>
      <c r="AB464" s="88"/>
      <c r="AC464" s="88"/>
      <c r="AD464" s="88"/>
      <c r="AE464" s="88"/>
      <c r="AF464" s="88"/>
      <c r="AG464" s="88"/>
      <c r="AH464" s="88"/>
      <c r="AI464" s="88"/>
      <c r="AJ464" s="88"/>
      <c r="AK464" s="88"/>
      <c r="AL464" s="88"/>
      <c r="AM464" s="88"/>
      <c r="AN464" s="88"/>
      <c r="AO464" s="88"/>
      <c r="AP464" s="88"/>
      <c r="AQ464" s="88"/>
      <c r="AR464" s="88"/>
      <c r="AS464" s="88"/>
      <c r="AT464" s="88"/>
      <c r="AU464" s="88"/>
      <c r="AV464" s="88"/>
      <c r="AW464" s="88"/>
      <c r="AX464" s="88"/>
      <c r="AY464" s="88"/>
      <c r="AZ464" s="88"/>
      <c r="BA464" s="88"/>
      <c r="BB464" s="88"/>
      <c r="BC464" s="88"/>
      <c r="BD464" s="88"/>
      <c r="BE464" s="88"/>
      <c r="BF464" s="88"/>
      <c r="BG464" s="88"/>
      <c r="BH464" s="88"/>
      <c r="BI464" s="88"/>
      <c r="BJ464" s="88"/>
      <c r="BK464" s="88"/>
      <c r="BL464" s="88"/>
      <c r="BM464" s="88"/>
      <c r="BN464" s="88"/>
      <c r="BO464" s="88"/>
      <c r="BP464" s="88"/>
      <c r="BQ464" s="88"/>
      <c r="BR464" s="88"/>
      <c r="BS464" s="88"/>
      <c r="BT464" s="88"/>
      <c r="BU464" s="88"/>
      <c r="BV464" s="88"/>
      <c r="BW464" s="88"/>
      <c r="BX464" s="88"/>
      <c r="BY464" s="88"/>
      <c r="BZ464" s="88"/>
      <c r="CA464" s="88"/>
      <c r="CB464" s="88"/>
      <c r="CC464" s="88"/>
      <c r="CD464" s="88"/>
      <c r="CE464" s="88"/>
      <c r="CF464" s="88"/>
      <c r="CG464" s="88"/>
      <c r="CH464" s="88"/>
      <c r="CI464" s="88"/>
      <c r="CJ464" s="88"/>
      <c r="CK464" s="88"/>
      <c r="CL464" s="88"/>
      <c r="CM464" s="88"/>
      <c r="CN464" s="88"/>
      <c r="CO464" s="88"/>
      <c r="CP464" s="88"/>
      <c r="CQ464" s="88"/>
      <c r="CR464" s="88"/>
      <c r="CS464" s="88"/>
      <c r="CT464" s="88"/>
      <c r="CU464" s="88"/>
      <c r="CV464" s="88"/>
      <c r="CW464" s="88"/>
      <c r="CX464" s="88"/>
      <c r="CY464" s="88"/>
      <c r="CZ464" s="88"/>
      <c r="DA464" s="88"/>
      <c r="DB464" s="88"/>
      <c r="DC464" s="88"/>
      <c r="DD464" s="88"/>
      <c r="DE464" s="88"/>
      <c r="DF464" s="88"/>
      <c r="DG464" s="88"/>
      <c r="DH464" s="88"/>
      <c r="DI464" s="88"/>
      <c r="DJ464" s="88"/>
      <c r="DK464" s="88"/>
      <c r="DL464" s="88"/>
      <c r="DM464" s="88"/>
      <c r="DN464" s="88"/>
      <c r="DO464" s="88"/>
      <c r="DP464" s="88"/>
      <c r="DQ464" s="88"/>
      <c r="DR464" s="88"/>
      <c r="DS464" s="88"/>
      <c r="DT464" s="88"/>
      <c r="DU464" s="88"/>
      <c r="DV464" s="88"/>
      <c r="DW464" s="88"/>
      <c r="DX464" s="88"/>
      <c r="DY464" s="88"/>
      <c r="DZ464" s="88"/>
      <c r="EA464" s="88"/>
      <c r="EB464" s="88"/>
      <c r="EC464" s="88"/>
      <c r="ED464" s="88"/>
    </row>
    <row r="465" spans="27:134">
      <c r="AA465" s="88"/>
      <c r="AB465" s="88"/>
      <c r="AC465" s="88"/>
      <c r="AD465" s="88"/>
      <c r="AE465" s="88"/>
      <c r="AF465" s="88"/>
      <c r="AG465" s="88"/>
      <c r="AH465" s="88"/>
      <c r="AI465" s="88"/>
      <c r="AJ465" s="88"/>
      <c r="AK465" s="88"/>
      <c r="AL465" s="88"/>
      <c r="AM465" s="88"/>
      <c r="AN465" s="88"/>
      <c r="AO465" s="88"/>
      <c r="AP465" s="88"/>
      <c r="AQ465" s="88"/>
      <c r="AR465" s="88"/>
      <c r="AS465" s="88"/>
      <c r="AT465" s="88"/>
      <c r="AU465" s="88"/>
      <c r="AV465" s="88"/>
      <c r="AW465" s="88"/>
      <c r="AX465" s="88"/>
      <c r="AY465" s="88"/>
      <c r="AZ465" s="88"/>
      <c r="BA465" s="88"/>
      <c r="BB465" s="88"/>
      <c r="BC465" s="88"/>
      <c r="BD465" s="88"/>
      <c r="BE465" s="88"/>
      <c r="BF465" s="88"/>
      <c r="BG465" s="88"/>
      <c r="BH465" s="88"/>
      <c r="BI465" s="88"/>
      <c r="BJ465" s="88"/>
      <c r="BK465" s="88"/>
      <c r="BL465" s="88"/>
      <c r="BM465" s="88"/>
      <c r="BN465" s="88"/>
      <c r="BO465" s="88"/>
      <c r="BP465" s="88"/>
      <c r="BQ465" s="88"/>
      <c r="BR465" s="88"/>
      <c r="BS465" s="88"/>
      <c r="BT465" s="88"/>
      <c r="BU465" s="88"/>
      <c r="BV465" s="88"/>
      <c r="BW465" s="88"/>
      <c r="BX465" s="88"/>
      <c r="BY465" s="88"/>
      <c r="BZ465" s="88"/>
      <c r="CA465" s="88"/>
      <c r="CB465" s="88"/>
      <c r="CC465" s="88"/>
      <c r="CD465" s="88"/>
      <c r="CE465" s="88"/>
      <c r="CF465" s="88"/>
      <c r="CG465" s="88"/>
      <c r="CH465" s="88"/>
      <c r="CI465" s="88"/>
      <c r="CJ465" s="88"/>
      <c r="CK465" s="88"/>
      <c r="CL465" s="88"/>
      <c r="CM465" s="88"/>
      <c r="CN465" s="88"/>
      <c r="CO465" s="88"/>
      <c r="CP465" s="88"/>
      <c r="CQ465" s="88"/>
      <c r="CR465" s="88"/>
      <c r="CS465" s="88"/>
      <c r="CT465" s="88"/>
      <c r="CU465" s="88"/>
      <c r="CV465" s="88"/>
      <c r="CW465" s="88"/>
      <c r="CX465" s="88"/>
      <c r="CY465" s="88"/>
      <c r="CZ465" s="88"/>
      <c r="DA465" s="88"/>
      <c r="DB465" s="88"/>
      <c r="DC465" s="88"/>
      <c r="DD465" s="88"/>
      <c r="DE465" s="88"/>
      <c r="DF465" s="88"/>
      <c r="DG465" s="88"/>
      <c r="DH465" s="88"/>
      <c r="DI465" s="88"/>
      <c r="DJ465" s="88"/>
      <c r="DK465" s="88"/>
      <c r="DL465" s="88"/>
      <c r="DM465" s="88"/>
      <c r="DN465" s="88"/>
      <c r="DO465" s="88"/>
      <c r="DP465" s="88"/>
      <c r="DQ465" s="88"/>
      <c r="DR465" s="88"/>
      <c r="DS465" s="88"/>
      <c r="DT465" s="88"/>
      <c r="DU465" s="88"/>
      <c r="DV465" s="88"/>
      <c r="DW465" s="88"/>
      <c r="DX465" s="88"/>
      <c r="DY465" s="88"/>
      <c r="DZ465" s="88"/>
      <c r="EA465" s="88"/>
      <c r="EB465" s="88"/>
      <c r="EC465" s="88"/>
      <c r="ED465" s="88"/>
    </row>
    <row r="466" spans="27:134">
      <c r="AA466" s="88"/>
      <c r="AB466" s="88"/>
      <c r="AC466" s="88"/>
      <c r="AD466" s="88"/>
      <c r="AE466" s="88"/>
      <c r="AF466" s="88"/>
      <c r="AG466" s="88"/>
      <c r="AH466" s="88"/>
      <c r="AI466" s="88"/>
      <c r="AJ466" s="88"/>
      <c r="AK466" s="88"/>
      <c r="AL466" s="88"/>
      <c r="AM466" s="88"/>
      <c r="AN466" s="88"/>
      <c r="AO466" s="88"/>
      <c r="AP466" s="88"/>
      <c r="AQ466" s="88"/>
      <c r="AR466" s="88"/>
      <c r="AS466" s="88"/>
      <c r="AT466" s="88"/>
      <c r="AU466" s="88"/>
      <c r="AV466" s="88"/>
      <c r="AW466" s="88"/>
      <c r="AX466" s="88"/>
      <c r="AY466" s="88"/>
      <c r="AZ466" s="88"/>
      <c r="BA466" s="88"/>
      <c r="BB466" s="88"/>
      <c r="BC466" s="88"/>
      <c r="BD466" s="88"/>
      <c r="BE466" s="88"/>
      <c r="BF466" s="88"/>
      <c r="BG466" s="88"/>
      <c r="BH466" s="88"/>
      <c r="BI466" s="88"/>
      <c r="BJ466" s="88"/>
      <c r="BK466" s="88"/>
      <c r="BL466" s="88"/>
      <c r="BM466" s="88"/>
      <c r="BN466" s="88"/>
      <c r="BO466" s="88"/>
      <c r="BP466" s="88"/>
      <c r="BQ466" s="88"/>
      <c r="BR466" s="88"/>
      <c r="BS466" s="88"/>
      <c r="BT466" s="88"/>
      <c r="BU466" s="88"/>
      <c r="BV466" s="88"/>
      <c r="BW466" s="88"/>
      <c r="BX466" s="88"/>
      <c r="BY466" s="88"/>
      <c r="BZ466" s="88"/>
      <c r="CA466" s="88"/>
      <c r="CB466" s="88"/>
      <c r="CC466" s="88"/>
      <c r="CD466" s="88"/>
      <c r="CE466" s="88"/>
      <c r="CF466" s="88"/>
      <c r="CG466" s="88"/>
      <c r="CH466" s="88"/>
      <c r="CI466" s="88"/>
      <c r="CJ466" s="88"/>
      <c r="CK466" s="88"/>
      <c r="CL466" s="88"/>
      <c r="CM466" s="88"/>
      <c r="CN466" s="88"/>
      <c r="CO466" s="88"/>
      <c r="CP466" s="88"/>
      <c r="CQ466" s="88"/>
      <c r="CR466" s="88"/>
      <c r="CS466" s="88"/>
      <c r="CT466" s="88"/>
      <c r="CU466" s="88"/>
      <c r="CV466" s="88"/>
      <c r="CW466" s="88"/>
      <c r="CX466" s="88"/>
      <c r="CY466" s="88"/>
      <c r="CZ466" s="88"/>
      <c r="DA466" s="88"/>
      <c r="DB466" s="88"/>
      <c r="DC466" s="88"/>
      <c r="DD466" s="88"/>
      <c r="DE466" s="88"/>
      <c r="DF466" s="88"/>
      <c r="DG466" s="88"/>
      <c r="DH466" s="88"/>
      <c r="DI466" s="88"/>
      <c r="DJ466" s="88"/>
      <c r="DK466" s="88"/>
      <c r="DL466" s="88"/>
      <c r="DM466" s="88"/>
      <c r="DN466" s="88"/>
      <c r="DO466" s="88"/>
      <c r="DP466" s="88"/>
      <c r="DQ466" s="88"/>
      <c r="DR466" s="88"/>
      <c r="DS466" s="88"/>
      <c r="DT466" s="88"/>
      <c r="DU466" s="88"/>
      <c r="DV466" s="88"/>
      <c r="DW466" s="88"/>
      <c r="DX466" s="88"/>
      <c r="DY466" s="88"/>
      <c r="DZ466" s="88"/>
      <c r="EA466" s="88"/>
      <c r="EB466" s="88"/>
      <c r="EC466" s="88"/>
      <c r="ED466" s="88"/>
    </row>
    <row r="467" spans="27:134">
      <c r="AA467" s="88"/>
      <c r="AB467" s="88"/>
      <c r="AC467" s="88"/>
      <c r="AD467" s="88"/>
      <c r="AE467" s="88"/>
      <c r="AF467" s="88"/>
      <c r="AG467" s="88"/>
      <c r="AH467" s="88"/>
      <c r="AI467" s="88"/>
      <c r="AJ467" s="88"/>
      <c r="AK467" s="88"/>
      <c r="AL467" s="88"/>
      <c r="AM467" s="88"/>
      <c r="AN467" s="88"/>
      <c r="AO467" s="88"/>
      <c r="AP467" s="88"/>
      <c r="AQ467" s="88"/>
      <c r="AR467" s="88"/>
      <c r="AS467" s="88"/>
      <c r="AT467" s="88"/>
      <c r="AU467" s="88"/>
      <c r="AV467" s="88"/>
      <c r="AW467" s="88"/>
      <c r="AX467" s="88"/>
      <c r="AY467" s="88"/>
      <c r="AZ467" s="88"/>
      <c r="BA467" s="88"/>
      <c r="BB467" s="88"/>
      <c r="BC467" s="88"/>
      <c r="BD467" s="88"/>
      <c r="BE467" s="88"/>
      <c r="BF467" s="88"/>
      <c r="BG467" s="88"/>
      <c r="BH467" s="88"/>
      <c r="BI467" s="88"/>
      <c r="BJ467" s="88"/>
      <c r="BK467" s="88"/>
      <c r="BL467" s="88"/>
      <c r="BM467" s="88"/>
      <c r="BN467" s="88"/>
      <c r="BO467" s="88"/>
      <c r="BP467" s="88"/>
      <c r="BQ467" s="88"/>
      <c r="BR467" s="88"/>
      <c r="BS467" s="88"/>
      <c r="BT467" s="88"/>
      <c r="BU467" s="88"/>
      <c r="BV467" s="88"/>
      <c r="BW467" s="88"/>
      <c r="BX467" s="88"/>
      <c r="BY467" s="88"/>
      <c r="BZ467" s="88"/>
      <c r="CA467" s="88"/>
      <c r="CB467" s="88"/>
      <c r="CC467" s="88"/>
      <c r="CD467" s="88"/>
      <c r="CE467" s="88"/>
      <c r="CF467" s="88"/>
      <c r="CG467" s="88"/>
      <c r="CH467" s="88"/>
      <c r="CI467" s="88"/>
      <c r="CJ467" s="88"/>
      <c r="CK467" s="88"/>
      <c r="CL467" s="88"/>
      <c r="CM467" s="88"/>
      <c r="CN467" s="88"/>
      <c r="CO467" s="88"/>
      <c r="CP467" s="88"/>
      <c r="CQ467" s="88"/>
      <c r="CR467" s="88"/>
      <c r="CS467" s="88"/>
      <c r="CT467" s="88"/>
      <c r="CU467" s="88"/>
      <c r="CV467" s="88"/>
      <c r="CW467" s="88"/>
      <c r="CX467" s="88"/>
      <c r="CY467" s="88"/>
      <c r="CZ467" s="88"/>
      <c r="DA467" s="88"/>
      <c r="DB467" s="88"/>
      <c r="DC467" s="88"/>
      <c r="DD467" s="88"/>
      <c r="DE467" s="88"/>
      <c r="DF467" s="88"/>
      <c r="DG467" s="88"/>
      <c r="DH467" s="88"/>
      <c r="DI467" s="88"/>
      <c r="DJ467" s="88"/>
      <c r="DK467" s="88"/>
      <c r="DL467" s="88"/>
      <c r="DM467" s="88"/>
      <c r="DN467" s="88"/>
      <c r="DO467" s="88"/>
      <c r="DP467" s="88"/>
      <c r="DQ467" s="88"/>
      <c r="DR467" s="88"/>
      <c r="DS467" s="88"/>
      <c r="DT467" s="88"/>
      <c r="DU467" s="88"/>
      <c r="DV467" s="88"/>
      <c r="DW467" s="88"/>
      <c r="DX467" s="88"/>
      <c r="DY467" s="88"/>
      <c r="DZ467" s="88"/>
      <c r="EA467" s="88"/>
      <c r="EB467" s="88"/>
      <c r="EC467" s="88"/>
      <c r="ED467" s="88"/>
    </row>
    <row r="468" spans="27:134">
      <c r="AA468" s="88"/>
      <c r="AB468" s="88"/>
      <c r="AC468" s="88"/>
      <c r="AD468" s="88"/>
      <c r="AE468" s="88"/>
      <c r="AF468" s="88"/>
      <c r="AG468" s="88"/>
      <c r="AH468" s="88"/>
      <c r="AI468" s="88"/>
      <c r="AJ468" s="88"/>
      <c r="AK468" s="88"/>
      <c r="AL468" s="88"/>
      <c r="AM468" s="88"/>
      <c r="AN468" s="88"/>
      <c r="AO468" s="88"/>
      <c r="AP468" s="88"/>
      <c r="AQ468" s="88"/>
      <c r="AR468" s="88"/>
      <c r="AS468" s="88"/>
      <c r="AT468" s="88"/>
      <c r="AU468" s="88"/>
      <c r="AV468" s="88"/>
      <c r="AW468" s="88"/>
      <c r="AX468" s="88"/>
      <c r="AY468" s="88"/>
      <c r="AZ468" s="88"/>
      <c r="BA468" s="88"/>
      <c r="BB468" s="88"/>
      <c r="BC468" s="88"/>
      <c r="BD468" s="88"/>
      <c r="BE468" s="88"/>
      <c r="BF468" s="88"/>
      <c r="BG468" s="88"/>
      <c r="BH468" s="88"/>
      <c r="BI468" s="88"/>
      <c r="BJ468" s="88"/>
      <c r="BK468" s="88"/>
      <c r="BL468" s="88"/>
      <c r="BM468" s="88"/>
      <c r="BN468" s="88"/>
      <c r="BO468" s="88"/>
      <c r="BP468" s="88"/>
      <c r="BQ468" s="88"/>
      <c r="BR468" s="88"/>
      <c r="BS468" s="88"/>
      <c r="BT468" s="88"/>
      <c r="BU468" s="88"/>
      <c r="BV468" s="88"/>
      <c r="BW468" s="88"/>
      <c r="BX468" s="88"/>
      <c r="BY468" s="88"/>
      <c r="BZ468" s="88"/>
      <c r="CA468" s="88"/>
      <c r="CB468" s="88"/>
      <c r="CC468" s="88"/>
      <c r="CD468" s="88"/>
      <c r="CE468" s="88"/>
      <c r="CF468" s="88"/>
      <c r="CG468" s="88"/>
      <c r="CH468" s="88"/>
      <c r="CI468" s="88"/>
      <c r="CJ468" s="88"/>
      <c r="CK468" s="88"/>
      <c r="CL468" s="88"/>
      <c r="CM468" s="88"/>
      <c r="CN468" s="88"/>
      <c r="CO468" s="88"/>
      <c r="CP468" s="88"/>
      <c r="CQ468" s="88"/>
      <c r="CR468" s="88"/>
      <c r="CS468" s="88"/>
      <c r="CT468" s="88"/>
      <c r="CU468" s="88"/>
      <c r="CV468" s="88"/>
      <c r="CW468" s="88"/>
      <c r="CX468" s="88"/>
      <c r="CY468" s="88"/>
      <c r="CZ468" s="88"/>
      <c r="DA468" s="88"/>
      <c r="DB468" s="88"/>
      <c r="DC468" s="88"/>
      <c r="DD468" s="88"/>
      <c r="DE468" s="88"/>
      <c r="DF468" s="88"/>
      <c r="DG468" s="88"/>
      <c r="DH468" s="88"/>
      <c r="DI468" s="88"/>
      <c r="DJ468" s="88"/>
      <c r="DK468" s="88"/>
      <c r="DL468" s="88"/>
      <c r="DM468" s="88"/>
      <c r="DN468" s="88"/>
      <c r="DO468" s="88"/>
      <c r="DP468" s="88"/>
      <c r="DQ468" s="88"/>
      <c r="DR468" s="88"/>
      <c r="DS468" s="88"/>
      <c r="DT468" s="88"/>
      <c r="DU468" s="88"/>
      <c r="DV468" s="88"/>
      <c r="DW468" s="88"/>
      <c r="DX468" s="88"/>
      <c r="DY468" s="88"/>
      <c r="DZ468" s="88"/>
      <c r="EA468" s="88"/>
      <c r="EB468" s="88"/>
      <c r="EC468" s="88"/>
      <c r="ED468" s="88"/>
    </row>
    <row r="469" spans="27:134">
      <c r="AA469" s="88"/>
      <c r="AB469" s="88"/>
      <c r="AC469" s="88"/>
      <c r="AD469" s="88"/>
      <c r="AE469" s="88"/>
      <c r="AF469" s="88"/>
      <c r="AG469" s="88"/>
      <c r="AH469" s="88"/>
      <c r="AI469" s="88"/>
      <c r="AJ469" s="88"/>
      <c r="AK469" s="88"/>
      <c r="AL469" s="88"/>
      <c r="AM469" s="88"/>
      <c r="AN469" s="88"/>
      <c r="AO469" s="88"/>
      <c r="AP469" s="88"/>
      <c r="AQ469" s="88"/>
      <c r="AR469" s="88"/>
      <c r="AS469" s="88"/>
      <c r="AT469" s="88"/>
      <c r="AU469" s="88"/>
      <c r="AV469" s="88"/>
      <c r="AW469" s="88"/>
      <c r="AX469" s="88"/>
      <c r="AY469" s="88"/>
      <c r="AZ469" s="88"/>
      <c r="BA469" s="88"/>
      <c r="BB469" s="88"/>
      <c r="BC469" s="88"/>
      <c r="BD469" s="88"/>
      <c r="BE469" s="88"/>
      <c r="BF469" s="88"/>
      <c r="BG469" s="88"/>
      <c r="BH469" s="88"/>
      <c r="BI469" s="88"/>
      <c r="BJ469" s="88"/>
      <c r="BK469" s="88"/>
      <c r="BL469" s="88"/>
      <c r="BM469" s="88"/>
      <c r="BN469" s="88"/>
      <c r="BO469" s="88"/>
      <c r="BP469" s="88"/>
      <c r="BQ469" s="88"/>
      <c r="BR469" s="88"/>
      <c r="BS469" s="88"/>
      <c r="BT469" s="88"/>
      <c r="BU469" s="88"/>
      <c r="BV469" s="88"/>
      <c r="BW469" s="88"/>
      <c r="BX469" s="88"/>
      <c r="BY469" s="88"/>
      <c r="BZ469" s="88"/>
      <c r="CA469" s="88"/>
      <c r="CB469" s="88"/>
      <c r="CC469" s="88"/>
      <c r="CD469" s="88"/>
      <c r="CE469" s="88"/>
      <c r="CF469" s="88"/>
      <c r="CG469" s="88"/>
      <c r="CH469" s="88"/>
      <c r="CI469" s="88"/>
      <c r="CJ469" s="88"/>
      <c r="CK469" s="88"/>
      <c r="CL469" s="88"/>
      <c r="CM469" s="88"/>
      <c r="CN469" s="88"/>
      <c r="CO469" s="88"/>
      <c r="CP469" s="88"/>
      <c r="CQ469" s="88"/>
      <c r="CR469" s="88"/>
      <c r="CS469" s="88"/>
      <c r="CT469" s="88"/>
      <c r="CU469" s="88"/>
      <c r="CV469" s="88"/>
      <c r="CW469" s="88"/>
      <c r="CX469" s="88"/>
      <c r="CY469" s="88"/>
      <c r="CZ469" s="88"/>
      <c r="DA469" s="88"/>
      <c r="DB469" s="88"/>
      <c r="DC469" s="88"/>
      <c r="DD469" s="88"/>
      <c r="DE469" s="88"/>
      <c r="DF469" s="88"/>
      <c r="DG469" s="88"/>
      <c r="DH469" s="88"/>
      <c r="DI469" s="88"/>
      <c r="DJ469" s="88"/>
      <c r="DK469" s="88"/>
      <c r="DL469" s="88"/>
      <c r="DM469" s="88"/>
      <c r="DN469" s="88"/>
      <c r="DO469" s="88"/>
      <c r="DP469" s="88"/>
      <c r="DQ469" s="88"/>
      <c r="DR469" s="88"/>
      <c r="DS469" s="88"/>
      <c r="DT469" s="88"/>
      <c r="DU469" s="88"/>
      <c r="DV469" s="88"/>
      <c r="DW469" s="88"/>
      <c r="DX469" s="88"/>
      <c r="DY469" s="88"/>
      <c r="DZ469" s="88"/>
      <c r="EA469" s="88"/>
      <c r="EB469" s="88"/>
      <c r="EC469" s="88"/>
      <c r="ED469" s="88"/>
    </row>
    <row r="470" spans="27:134">
      <c r="AA470" s="88"/>
      <c r="AB470" s="88"/>
      <c r="AC470" s="88"/>
      <c r="AD470" s="88"/>
      <c r="AE470" s="88"/>
      <c r="AF470" s="88"/>
      <c r="AG470" s="88"/>
      <c r="AH470" s="88"/>
      <c r="AI470" s="88"/>
      <c r="AJ470" s="88"/>
      <c r="AK470" s="88"/>
      <c r="AL470" s="88"/>
      <c r="AM470" s="88"/>
      <c r="AN470" s="88"/>
      <c r="AO470" s="88"/>
      <c r="AP470" s="88"/>
      <c r="AQ470" s="88"/>
      <c r="AR470" s="88"/>
      <c r="AS470" s="88"/>
      <c r="AT470" s="88"/>
      <c r="AU470" s="88"/>
      <c r="AV470" s="88"/>
      <c r="AW470" s="88"/>
      <c r="AX470" s="88"/>
      <c r="AY470" s="88"/>
      <c r="AZ470" s="88"/>
      <c r="BA470" s="88"/>
      <c r="BB470" s="88"/>
      <c r="BC470" s="88"/>
      <c r="BD470" s="88"/>
      <c r="BE470" s="88"/>
      <c r="BF470" s="88"/>
      <c r="BG470" s="88"/>
      <c r="BH470" s="88"/>
      <c r="BI470" s="88"/>
      <c r="BJ470" s="88"/>
      <c r="BK470" s="88"/>
      <c r="BL470" s="88"/>
      <c r="BM470" s="88"/>
      <c r="BN470" s="88"/>
      <c r="BO470" s="88"/>
      <c r="BP470" s="88"/>
      <c r="BQ470" s="88"/>
      <c r="BR470" s="88"/>
      <c r="BS470" s="88"/>
      <c r="BT470" s="88"/>
      <c r="BU470" s="88"/>
      <c r="BV470" s="88"/>
      <c r="BW470" s="88"/>
      <c r="BX470" s="88"/>
      <c r="BY470" s="88"/>
      <c r="BZ470" s="88"/>
      <c r="CA470" s="88"/>
      <c r="CB470" s="88"/>
      <c r="CC470" s="88"/>
      <c r="CD470" s="88"/>
      <c r="CE470" s="88"/>
      <c r="CF470" s="88"/>
      <c r="CG470" s="88"/>
      <c r="CH470" s="88"/>
      <c r="CI470" s="88"/>
      <c r="CJ470" s="88"/>
      <c r="CK470" s="88"/>
      <c r="CL470" s="88"/>
      <c r="CM470" s="88"/>
      <c r="CN470" s="88"/>
      <c r="CO470" s="88"/>
      <c r="CP470" s="88"/>
      <c r="CQ470" s="88"/>
      <c r="CR470" s="88"/>
      <c r="CS470" s="88"/>
      <c r="CT470" s="88"/>
      <c r="CU470" s="88"/>
      <c r="CV470" s="88"/>
      <c r="CW470" s="88"/>
      <c r="CX470" s="88"/>
      <c r="CY470" s="88"/>
      <c r="CZ470" s="88"/>
      <c r="DA470" s="88"/>
      <c r="DB470" s="88"/>
      <c r="DC470" s="88"/>
      <c r="DD470" s="88"/>
      <c r="DE470" s="88"/>
      <c r="DF470" s="88"/>
      <c r="DG470" s="88"/>
      <c r="DH470" s="88"/>
      <c r="DI470" s="88"/>
      <c r="DJ470" s="88"/>
      <c r="DK470" s="88"/>
      <c r="DL470" s="88"/>
      <c r="DM470" s="88"/>
      <c r="DN470" s="88"/>
      <c r="DO470" s="88"/>
      <c r="DP470" s="88"/>
      <c r="DQ470" s="88"/>
      <c r="DR470" s="88"/>
      <c r="DS470" s="88"/>
      <c r="DT470" s="88"/>
      <c r="DU470" s="88"/>
      <c r="DV470" s="88"/>
      <c r="DW470" s="88"/>
      <c r="DX470" s="88"/>
      <c r="DY470" s="88"/>
      <c r="DZ470" s="88"/>
      <c r="EA470" s="88"/>
      <c r="EB470" s="88"/>
      <c r="EC470" s="88"/>
      <c r="ED470" s="88"/>
    </row>
    <row r="471" spans="27:134">
      <c r="AA471" s="88"/>
      <c r="AB471" s="88"/>
      <c r="AC471" s="88"/>
      <c r="AD471" s="88"/>
      <c r="AE471" s="88"/>
      <c r="AF471" s="88"/>
      <c r="AG471" s="88"/>
      <c r="AH471" s="88"/>
      <c r="AI471" s="88"/>
      <c r="AJ471" s="88"/>
      <c r="AK471" s="88"/>
      <c r="AL471" s="88"/>
      <c r="AM471" s="88"/>
      <c r="AN471" s="88"/>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88"/>
      <c r="BK471" s="88"/>
      <c r="BL471" s="88"/>
      <c r="BM471" s="88"/>
      <c r="BN471" s="88"/>
      <c r="BO471" s="88"/>
      <c r="BP471" s="88"/>
      <c r="BQ471" s="88"/>
      <c r="BR471" s="88"/>
      <c r="BS471" s="88"/>
      <c r="BT471" s="88"/>
      <c r="BU471" s="88"/>
      <c r="BV471" s="88"/>
      <c r="BW471" s="88"/>
      <c r="BX471" s="88"/>
      <c r="BY471" s="88"/>
      <c r="BZ471" s="88"/>
      <c r="CA471" s="88"/>
      <c r="CB471" s="88"/>
      <c r="CC471" s="88"/>
      <c r="CD471" s="88"/>
      <c r="CE471" s="88"/>
      <c r="CF471" s="88"/>
      <c r="CG471" s="88"/>
      <c r="CH471" s="88"/>
      <c r="CI471" s="88"/>
      <c r="CJ471" s="88"/>
      <c r="CK471" s="88"/>
      <c r="CL471" s="88"/>
      <c r="CM471" s="88"/>
      <c r="CN471" s="88"/>
      <c r="CO471" s="88"/>
      <c r="CP471" s="88"/>
      <c r="CQ471" s="88"/>
      <c r="CR471" s="88"/>
      <c r="CS471" s="88"/>
      <c r="CT471" s="88"/>
      <c r="CU471" s="88"/>
      <c r="CV471" s="88"/>
      <c r="CW471" s="88"/>
      <c r="CX471" s="88"/>
      <c r="CY471" s="88"/>
      <c r="CZ471" s="88"/>
      <c r="DA471" s="88"/>
      <c r="DB471" s="88"/>
      <c r="DC471" s="88"/>
      <c r="DD471" s="88"/>
      <c r="DE471" s="88"/>
      <c r="DF471" s="88"/>
      <c r="DG471" s="88"/>
      <c r="DH471" s="88"/>
      <c r="DI471" s="88"/>
      <c r="DJ471" s="88"/>
      <c r="DK471" s="88"/>
      <c r="DL471" s="88"/>
      <c r="DM471" s="88"/>
      <c r="DN471" s="88"/>
      <c r="DO471" s="88"/>
      <c r="DP471" s="88"/>
      <c r="DQ471" s="88"/>
      <c r="DR471" s="88"/>
      <c r="DS471" s="88"/>
      <c r="DT471" s="88"/>
      <c r="DU471" s="88"/>
      <c r="DV471" s="88"/>
      <c r="DW471" s="88"/>
      <c r="DX471" s="88"/>
      <c r="DY471" s="88"/>
      <c r="DZ471" s="88"/>
      <c r="EA471" s="88"/>
      <c r="EB471" s="88"/>
      <c r="EC471" s="88"/>
      <c r="ED471" s="88"/>
    </row>
    <row r="472" spans="27:134">
      <c r="AA472" s="88"/>
      <c r="AB472" s="88"/>
      <c r="AC472" s="88"/>
      <c r="AD472" s="88"/>
      <c r="AE472" s="88"/>
      <c r="AF472" s="88"/>
      <c r="AG472" s="88"/>
      <c r="AH472" s="88"/>
      <c r="AI472" s="88"/>
      <c r="AJ472" s="88"/>
      <c r="AK472" s="88"/>
      <c r="AL472" s="88"/>
      <c r="AM472" s="88"/>
      <c r="AN472" s="88"/>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c r="CM472" s="88"/>
      <c r="CN472" s="88"/>
      <c r="CO472" s="88"/>
      <c r="CP472" s="88"/>
      <c r="CQ472" s="88"/>
      <c r="CR472" s="88"/>
      <c r="CS472" s="88"/>
      <c r="CT472" s="88"/>
      <c r="CU472" s="88"/>
      <c r="CV472" s="88"/>
      <c r="CW472" s="88"/>
      <c r="CX472" s="88"/>
      <c r="CY472" s="88"/>
      <c r="CZ472" s="88"/>
      <c r="DA472" s="88"/>
      <c r="DB472" s="88"/>
      <c r="DC472" s="88"/>
      <c r="DD472" s="88"/>
      <c r="DE472" s="88"/>
      <c r="DF472" s="88"/>
      <c r="DG472" s="88"/>
      <c r="DH472" s="88"/>
      <c r="DI472" s="88"/>
      <c r="DJ472" s="88"/>
      <c r="DK472" s="88"/>
      <c r="DL472" s="88"/>
      <c r="DM472" s="88"/>
      <c r="DN472" s="88"/>
      <c r="DO472" s="88"/>
      <c r="DP472" s="88"/>
      <c r="DQ472" s="88"/>
      <c r="DR472" s="88"/>
      <c r="DS472" s="88"/>
      <c r="DT472" s="88"/>
      <c r="DU472" s="88"/>
      <c r="DV472" s="88"/>
      <c r="DW472" s="88"/>
      <c r="DX472" s="88"/>
      <c r="DY472" s="88"/>
      <c r="DZ472" s="88"/>
      <c r="EA472" s="88"/>
      <c r="EB472" s="88"/>
      <c r="EC472" s="88"/>
      <c r="ED472" s="88"/>
    </row>
    <row r="473" spans="27:134">
      <c r="AA473" s="88"/>
      <c r="AB473" s="88"/>
      <c r="AC473" s="88"/>
      <c r="AD473" s="88"/>
      <c r="AE473" s="88"/>
      <c r="AF473" s="88"/>
      <c r="AG473" s="88"/>
      <c r="AH473" s="88"/>
      <c r="AI473" s="88"/>
      <c r="AJ473" s="88"/>
      <c r="AK473" s="88"/>
      <c r="AL473" s="88"/>
      <c r="AM473" s="88"/>
      <c r="AN473" s="88"/>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c r="CM473" s="88"/>
      <c r="CN473" s="88"/>
      <c r="CO473" s="88"/>
      <c r="CP473" s="88"/>
      <c r="CQ473" s="88"/>
      <c r="CR473" s="88"/>
      <c r="CS473" s="88"/>
      <c r="CT473" s="88"/>
      <c r="CU473" s="88"/>
      <c r="CV473" s="88"/>
      <c r="CW473" s="88"/>
      <c r="CX473" s="88"/>
      <c r="CY473" s="88"/>
      <c r="CZ473" s="88"/>
      <c r="DA473" s="88"/>
      <c r="DB473" s="88"/>
      <c r="DC473" s="88"/>
      <c r="DD473" s="88"/>
      <c r="DE473" s="88"/>
      <c r="DF473" s="88"/>
      <c r="DG473" s="88"/>
      <c r="DH473" s="88"/>
      <c r="DI473" s="88"/>
      <c r="DJ473" s="88"/>
      <c r="DK473" s="88"/>
      <c r="DL473" s="88"/>
      <c r="DM473" s="88"/>
      <c r="DN473" s="88"/>
      <c r="DO473" s="88"/>
      <c r="DP473" s="88"/>
      <c r="DQ473" s="88"/>
      <c r="DR473" s="88"/>
      <c r="DS473" s="88"/>
      <c r="DT473" s="88"/>
      <c r="DU473" s="88"/>
      <c r="DV473" s="88"/>
      <c r="DW473" s="88"/>
      <c r="DX473" s="88"/>
      <c r="DY473" s="88"/>
      <c r="DZ473" s="88"/>
      <c r="EA473" s="88"/>
      <c r="EB473" s="88"/>
      <c r="EC473" s="88"/>
      <c r="ED473" s="88"/>
    </row>
    <row r="474" spans="27:134">
      <c r="AA474" s="88"/>
      <c r="AB474" s="88"/>
      <c r="AC474" s="88"/>
      <c r="AD474" s="88"/>
      <c r="AE474" s="88"/>
      <c r="AF474" s="88"/>
      <c r="AG474" s="88"/>
      <c r="AH474" s="88"/>
      <c r="AI474" s="88"/>
      <c r="AJ474" s="88"/>
      <c r="AK474" s="88"/>
      <c r="AL474" s="88"/>
      <c r="AM474" s="88"/>
      <c r="AN474" s="88"/>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88"/>
      <c r="BK474" s="88"/>
      <c r="BL474" s="88"/>
      <c r="BM474" s="88"/>
      <c r="BN474" s="88"/>
      <c r="BO474" s="88"/>
      <c r="BP474" s="88"/>
      <c r="BQ474" s="88"/>
      <c r="BR474" s="88"/>
      <c r="BS474" s="88"/>
      <c r="BT474" s="88"/>
      <c r="BU474" s="88"/>
      <c r="BV474" s="88"/>
      <c r="BW474" s="88"/>
      <c r="BX474" s="88"/>
      <c r="BY474" s="88"/>
      <c r="BZ474" s="88"/>
      <c r="CA474" s="88"/>
      <c r="CB474" s="88"/>
      <c r="CC474" s="88"/>
      <c r="CD474" s="88"/>
      <c r="CE474" s="88"/>
      <c r="CF474" s="88"/>
      <c r="CG474" s="88"/>
      <c r="CH474" s="88"/>
      <c r="CI474" s="88"/>
      <c r="CJ474" s="88"/>
      <c r="CK474" s="88"/>
      <c r="CL474" s="88"/>
      <c r="CM474" s="88"/>
      <c r="CN474" s="88"/>
      <c r="CO474" s="88"/>
      <c r="CP474" s="88"/>
      <c r="CQ474" s="88"/>
      <c r="CR474" s="88"/>
      <c r="CS474" s="88"/>
      <c r="CT474" s="88"/>
      <c r="CU474" s="88"/>
      <c r="CV474" s="88"/>
      <c r="CW474" s="88"/>
      <c r="CX474" s="88"/>
      <c r="CY474" s="88"/>
      <c r="CZ474" s="88"/>
      <c r="DA474" s="88"/>
      <c r="DB474" s="88"/>
      <c r="DC474" s="88"/>
      <c r="DD474" s="88"/>
      <c r="DE474" s="88"/>
      <c r="DF474" s="88"/>
      <c r="DG474" s="88"/>
      <c r="DH474" s="88"/>
      <c r="DI474" s="88"/>
      <c r="DJ474" s="88"/>
      <c r="DK474" s="88"/>
      <c r="DL474" s="88"/>
      <c r="DM474" s="88"/>
      <c r="DN474" s="88"/>
      <c r="DO474" s="88"/>
      <c r="DP474" s="88"/>
      <c r="DQ474" s="88"/>
      <c r="DR474" s="88"/>
      <c r="DS474" s="88"/>
      <c r="DT474" s="88"/>
      <c r="DU474" s="88"/>
      <c r="DV474" s="88"/>
      <c r="DW474" s="88"/>
      <c r="DX474" s="88"/>
      <c r="DY474" s="88"/>
      <c r="DZ474" s="88"/>
      <c r="EA474" s="88"/>
      <c r="EB474" s="88"/>
      <c r="EC474" s="88"/>
      <c r="ED474" s="88"/>
    </row>
    <row r="475" spans="27:134">
      <c r="AA475" s="88"/>
      <c r="AB475" s="88"/>
      <c r="AC475" s="88"/>
      <c r="AD475" s="88"/>
      <c r="AE475" s="88"/>
      <c r="AF475" s="88"/>
      <c r="AG475" s="88"/>
      <c r="AH475" s="88"/>
      <c r="AI475" s="88"/>
      <c r="AJ475" s="88"/>
      <c r="AK475" s="88"/>
      <c r="AL475" s="88"/>
      <c r="AM475" s="88"/>
      <c r="AN475" s="88"/>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88"/>
      <c r="BK475" s="88"/>
      <c r="BL475" s="88"/>
      <c r="BM475" s="88"/>
      <c r="BN475" s="88"/>
      <c r="BO475" s="88"/>
      <c r="BP475" s="88"/>
      <c r="BQ475" s="88"/>
      <c r="BR475" s="88"/>
      <c r="BS475" s="88"/>
      <c r="BT475" s="88"/>
      <c r="BU475" s="88"/>
      <c r="BV475" s="88"/>
      <c r="BW475" s="88"/>
      <c r="BX475" s="88"/>
      <c r="BY475" s="88"/>
      <c r="BZ475" s="88"/>
      <c r="CA475" s="88"/>
      <c r="CB475" s="88"/>
      <c r="CC475" s="88"/>
      <c r="CD475" s="88"/>
      <c r="CE475" s="88"/>
      <c r="CF475" s="88"/>
      <c r="CG475" s="88"/>
      <c r="CH475" s="88"/>
      <c r="CI475" s="88"/>
      <c r="CJ475" s="88"/>
      <c r="CK475" s="88"/>
      <c r="CL475" s="88"/>
      <c r="CM475" s="88"/>
      <c r="CN475" s="88"/>
      <c r="CO475" s="88"/>
      <c r="CP475" s="88"/>
      <c r="CQ475" s="88"/>
      <c r="CR475" s="88"/>
      <c r="CS475" s="88"/>
      <c r="CT475" s="88"/>
      <c r="CU475" s="88"/>
      <c r="CV475" s="88"/>
      <c r="CW475" s="88"/>
      <c r="CX475" s="88"/>
      <c r="CY475" s="88"/>
      <c r="CZ475" s="88"/>
      <c r="DA475" s="88"/>
      <c r="DB475" s="88"/>
      <c r="DC475" s="88"/>
      <c r="DD475" s="88"/>
      <c r="DE475" s="88"/>
      <c r="DF475" s="88"/>
      <c r="DG475" s="88"/>
      <c r="DH475" s="88"/>
      <c r="DI475" s="88"/>
      <c r="DJ475" s="88"/>
      <c r="DK475" s="88"/>
      <c r="DL475" s="88"/>
      <c r="DM475" s="88"/>
      <c r="DN475" s="88"/>
      <c r="DO475" s="88"/>
      <c r="DP475" s="88"/>
      <c r="DQ475" s="88"/>
      <c r="DR475" s="88"/>
      <c r="DS475" s="88"/>
      <c r="DT475" s="88"/>
      <c r="DU475" s="88"/>
      <c r="DV475" s="88"/>
      <c r="DW475" s="88"/>
      <c r="DX475" s="88"/>
      <c r="DY475" s="88"/>
      <c r="DZ475" s="88"/>
      <c r="EA475" s="88"/>
      <c r="EB475" s="88"/>
      <c r="EC475" s="88"/>
      <c r="ED475" s="88"/>
    </row>
    <row r="476" spans="27:134">
      <c r="AA476" s="88"/>
      <c r="AB476" s="88"/>
      <c r="AC476" s="88"/>
      <c r="AD476" s="88"/>
      <c r="AE476" s="88"/>
      <c r="AF476" s="88"/>
      <c r="AG476" s="88"/>
      <c r="AH476" s="88"/>
      <c r="AI476" s="88"/>
      <c r="AJ476" s="88"/>
      <c r="AK476" s="88"/>
      <c r="AL476" s="88"/>
      <c r="AM476" s="88"/>
      <c r="AN476" s="88"/>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88"/>
      <c r="BK476" s="88"/>
      <c r="BL476" s="88"/>
      <c r="BM476" s="88"/>
      <c r="BN476" s="88"/>
      <c r="BO476" s="88"/>
      <c r="BP476" s="88"/>
      <c r="BQ476" s="88"/>
      <c r="BR476" s="88"/>
      <c r="BS476" s="88"/>
      <c r="BT476" s="88"/>
      <c r="BU476" s="88"/>
      <c r="BV476" s="88"/>
      <c r="BW476" s="88"/>
      <c r="BX476" s="88"/>
      <c r="BY476" s="88"/>
      <c r="BZ476" s="88"/>
      <c r="CA476" s="88"/>
      <c r="CB476" s="88"/>
      <c r="CC476" s="88"/>
      <c r="CD476" s="88"/>
      <c r="CE476" s="88"/>
      <c r="CF476" s="88"/>
      <c r="CG476" s="88"/>
      <c r="CH476" s="88"/>
      <c r="CI476" s="88"/>
      <c r="CJ476" s="88"/>
      <c r="CK476" s="88"/>
      <c r="CL476" s="88"/>
      <c r="CM476" s="88"/>
      <c r="CN476" s="88"/>
      <c r="CO476" s="88"/>
      <c r="CP476" s="88"/>
      <c r="CQ476" s="88"/>
      <c r="CR476" s="88"/>
      <c r="CS476" s="88"/>
      <c r="CT476" s="88"/>
      <c r="CU476" s="88"/>
      <c r="CV476" s="88"/>
      <c r="CW476" s="88"/>
      <c r="CX476" s="88"/>
      <c r="CY476" s="88"/>
      <c r="CZ476" s="88"/>
      <c r="DA476" s="88"/>
      <c r="DB476" s="88"/>
      <c r="DC476" s="88"/>
      <c r="DD476" s="88"/>
      <c r="DE476" s="88"/>
      <c r="DF476" s="88"/>
      <c r="DG476" s="88"/>
      <c r="DH476" s="88"/>
      <c r="DI476" s="88"/>
      <c r="DJ476" s="88"/>
      <c r="DK476" s="88"/>
      <c r="DL476" s="88"/>
      <c r="DM476" s="88"/>
      <c r="DN476" s="88"/>
      <c r="DO476" s="88"/>
      <c r="DP476" s="88"/>
      <c r="DQ476" s="88"/>
      <c r="DR476" s="88"/>
      <c r="DS476" s="88"/>
      <c r="DT476" s="88"/>
      <c r="DU476" s="88"/>
      <c r="DV476" s="88"/>
      <c r="DW476" s="88"/>
      <c r="DX476" s="88"/>
      <c r="DY476" s="88"/>
      <c r="DZ476" s="88"/>
      <c r="EA476" s="88"/>
      <c r="EB476" s="88"/>
      <c r="EC476" s="88"/>
      <c r="ED476" s="88"/>
    </row>
    <row r="477" spans="27:134">
      <c r="AA477" s="88"/>
      <c r="AB477" s="88"/>
      <c r="AC477" s="88"/>
      <c r="AD477" s="88"/>
      <c r="AE477" s="88"/>
      <c r="AF477" s="88"/>
      <c r="AG477" s="88"/>
      <c r="AH477" s="88"/>
      <c r="AI477" s="88"/>
      <c r="AJ477" s="88"/>
      <c r="AK477" s="88"/>
      <c r="AL477" s="88"/>
      <c r="AM477" s="88"/>
      <c r="AN477" s="88"/>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88"/>
      <c r="BK477" s="88"/>
      <c r="BL477" s="88"/>
      <c r="BM477" s="88"/>
      <c r="BN477" s="88"/>
      <c r="BO477" s="88"/>
      <c r="BP477" s="88"/>
      <c r="BQ477" s="88"/>
      <c r="BR477" s="88"/>
      <c r="BS477" s="88"/>
      <c r="BT477" s="88"/>
      <c r="BU477" s="88"/>
      <c r="BV477" s="88"/>
      <c r="BW477" s="88"/>
      <c r="BX477" s="88"/>
      <c r="BY477" s="88"/>
      <c r="BZ477" s="88"/>
      <c r="CA477" s="88"/>
      <c r="CB477" s="88"/>
      <c r="CC477" s="88"/>
      <c r="CD477" s="88"/>
      <c r="CE477" s="88"/>
      <c r="CF477" s="88"/>
      <c r="CG477" s="88"/>
      <c r="CH477" s="88"/>
      <c r="CI477" s="88"/>
      <c r="CJ477" s="88"/>
      <c r="CK477" s="88"/>
      <c r="CL477" s="88"/>
      <c r="CM477" s="88"/>
      <c r="CN477" s="88"/>
      <c r="CO477" s="88"/>
      <c r="CP477" s="88"/>
      <c r="CQ477" s="88"/>
      <c r="CR477" s="88"/>
      <c r="CS477" s="88"/>
      <c r="CT477" s="88"/>
      <c r="CU477" s="88"/>
      <c r="CV477" s="88"/>
      <c r="CW477" s="88"/>
      <c r="CX477" s="88"/>
      <c r="CY477" s="88"/>
      <c r="CZ477" s="88"/>
      <c r="DA477" s="88"/>
      <c r="DB477" s="88"/>
      <c r="DC477" s="88"/>
      <c r="DD477" s="88"/>
      <c r="DE477" s="88"/>
      <c r="DF477" s="88"/>
      <c r="DG477" s="88"/>
      <c r="DH477" s="88"/>
      <c r="DI477" s="88"/>
      <c r="DJ477" s="88"/>
      <c r="DK477" s="88"/>
      <c r="DL477" s="88"/>
      <c r="DM477" s="88"/>
      <c r="DN477" s="88"/>
      <c r="DO477" s="88"/>
      <c r="DP477" s="88"/>
      <c r="DQ477" s="88"/>
      <c r="DR477" s="88"/>
      <c r="DS477" s="88"/>
      <c r="DT477" s="88"/>
      <c r="DU477" s="88"/>
      <c r="DV477" s="88"/>
      <c r="DW477" s="88"/>
      <c r="DX477" s="88"/>
      <c r="DY477" s="88"/>
      <c r="DZ477" s="88"/>
      <c r="EA477" s="88"/>
      <c r="EB477" s="88"/>
      <c r="EC477" s="88"/>
      <c r="ED477" s="88"/>
    </row>
    <row r="478" spans="27:134">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c r="BK478" s="88"/>
      <c r="BL478" s="88"/>
      <c r="BM478" s="88"/>
      <c r="BN478" s="88"/>
      <c r="BO478" s="88"/>
      <c r="BP478" s="88"/>
      <c r="BQ478" s="88"/>
      <c r="BR478" s="88"/>
      <c r="BS478" s="88"/>
      <c r="BT478" s="88"/>
      <c r="BU478" s="88"/>
      <c r="BV478" s="88"/>
      <c r="BW478" s="88"/>
      <c r="BX478" s="88"/>
      <c r="BY478" s="88"/>
      <c r="BZ478" s="88"/>
      <c r="CA478" s="88"/>
      <c r="CB478" s="88"/>
      <c r="CC478" s="88"/>
      <c r="CD478" s="88"/>
      <c r="CE478" s="88"/>
      <c r="CF478" s="88"/>
      <c r="CG478" s="88"/>
      <c r="CH478" s="88"/>
      <c r="CI478" s="88"/>
      <c r="CJ478" s="88"/>
      <c r="CK478" s="88"/>
      <c r="CL478" s="88"/>
      <c r="CM478" s="88"/>
      <c r="CN478" s="88"/>
      <c r="CO478" s="88"/>
      <c r="CP478" s="88"/>
      <c r="CQ478" s="88"/>
      <c r="CR478" s="88"/>
      <c r="CS478" s="88"/>
      <c r="CT478" s="88"/>
      <c r="CU478" s="88"/>
      <c r="CV478" s="88"/>
      <c r="CW478" s="88"/>
      <c r="CX478" s="88"/>
      <c r="CY478" s="88"/>
      <c r="CZ478" s="88"/>
      <c r="DA478" s="88"/>
      <c r="DB478" s="88"/>
      <c r="DC478" s="88"/>
      <c r="DD478" s="88"/>
      <c r="DE478" s="88"/>
      <c r="DF478" s="88"/>
      <c r="DG478" s="88"/>
      <c r="DH478" s="88"/>
      <c r="DI478" s="88"/>
      <c r="DJ478" s="88"/>
      <c r="DK478" s="88"/>
      <c r="DL478" s="88"/>
      <c r="DM478" s="88"/>
      <c r="DN478" s="88"/>
      <c r="DO478" s="88"/>
      <c r="DP478" s="88"/>
      <c r="DQ478" s="88"/>
      <c r="DR478" s="88"/>
      <c r="DS478" s="88"/>
      <c r="DT478" s="88"/>
      <c r="DU478" s="88"/>
      <c r="DV478" s="88"/>
      <c r="DW478" s="88"/>
      <c r="DX478" s="88"/>
      <c r="DY478" s="88"/>
      <c r="DZ478" s="88"/>
      <c r="EA478" s="88"/>
      <c r="EB478" s="88"/>
      <c r="EC478" s="88"/>
      <c r="ED478" s="88"/>
    </row>
    <row r="479" spans="27:134">
      <c r="AA479" s="88"/>
      <c r="AB479" s="88"/>
      <c r="AC479" s="88"/>
      <c r="AD479" s="88"/>
      <c r="AE479" s="88"/>
      <c r="AF479" s="88"/>
      <c r="AG479" s="88"/>
      <c r="AH479" s="88"/>
      <c r="AI479" s="88"/>
      <c r="AJ479" s="88"/>
      <c r="AK479" s="88"/>
      <c r="AL479" s="88"/>
      <c r="AM479" s="88"/>
      <c r="AN479" s="88"/>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c r="CM479" s="88"/>
      <c r="CN479" s="88"/>
      <c r="CO479" s="88"/>
      <c r="CP479" s="88"/>
      <c r="CQ479" s="88"/>
      <c r="CR479" s="88"/>
      <c r="CS479" s="88"/>
      <c r="CT479" s="88"/>
      <c r="CU479" s="88"/>
      <c r="CV479" s="88"/>
      <c r="CW479" s="88"/>
      <c r="CX479" s="88"/>
      <c r="CY479" s="88"/>
      <c r="CZ479" s="88"/>
      <c r="DA479" s="88"/>
      <c r="DB479" s="88"/>
      <c r="DC479" s="88"/>
      <c r="DD479" s="88"/>
      <c r="DE479" s="88"/>
      <c r="DF479" s="88"/>
      <c r="DG479" s="88"/>
      <c r="DH479" s="88"/>
      <c r="DI479" s="88"/>
      <c r="DJ479" s="88"/>
      <c r="DK479" s="88"/>
      <c r="DL479" s="88"/>
      <c r="DM479" s="88"/>
      <c r="DN479" s="88"/>
      <c r="DO479" s="88"/>
      <c r="DP479" s="88"/>
      <c r="DQ479" s="88"/>
      <c r="DR479" s="88"/>
      <c r="DS479" s="88"/>
      <c r="DT479" s="88"/>
      <c r="DU479" s="88"/>
      <c r="DV479" s="88"/>
      <c r="DW479" s="88"/>
      <c r="DX479" s="88"/>
      <c r="DY479" s="88"/>
      <c r="DZ479" s="88"/>
      <c r="EA479" s="88"/>
      <c r="EB479" s="88"/>
      <c r="EC479" s="88"/>
      <c r="ED479" s="88"/>
    </row>
    <row r="480" spans="27:134">
      <c r="AA480" s="88"/>
      <c r="AB480" s="88"/>
      <c r="AC480" s="88"/>
      <c r="AD480" s="88"/>
      <c r="AE480" s="88"/>
      <c r="AF480" s="88"/>
      <c r="AG480" s="88"/>
      <c r="AH480" s="88"/>
      <c r="AI480" s="88"/>
      <c r="AJ480" s="88"/>
      <c r="AK480" s="88"/>
      <c r="AL480" s="88"/>
      <c r="AM480" s="88"/>
      <c r="AN480" s="88"/>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88"/>
      <c r="BK480" s="88"/>
      <c r="BL480" s="88"/>
      <c r="BM480" s="88"/>
      <c r="BN480" s="88"/>
      <c r="BO480" s="88"/>
      <c r="BP480" s="88"/>
      <c r="BQ480" s="88"/>
      <c r="BR480" s="88"/>
      <c r="BS480" s="88"/>
      <c r="BT480" s="88"/>
      <c r="BU480" s="88"/>
      <c r="BV480" s="88"/>
      <c r="BW480" s="88"/>
      <c r="BX480" s="88"/>
      <c r="BY480" s="88"/>
      <c r="BZ480" s="88"/>
      <c r="CA480" s="88"/>
      <c r="CB480" s="88"/>
      <c r="CC480" s="88"/>
      <c r="CD480" s="88"/>
      <c r="CE480" s="88"/>
      <c r="CF480" s="88"/>
      <c r="CG480" s="88"/>
      <c r="CH480" s="88"/>
      <c r="CI480" s="88"/>
      <c r="CJ480" s="88"/>
      <c r="CK480" s="88"/>
      <c r="CL480" s="88"/>
      <c r="CM480" s="88"/>
      <c r="CN480" s="88"/>
      <c r="CO480" s="88"/>
      <c r="CP480" s="88"/>
      <c r="CQ480" s="88"/>
      <c r="CR480" s="88"/>
      <c r="CS480" s="88"/>
      <c r="CT480" s="88"/>
      <c r="CU480" s="88"/>
      <c r="CV480" s="88"/>
      <c r="CW480" s="88"/>
      <c r="CX480" s="88"/>
      <c r="CY480" s="88"/>
      <c r="CZ480" s="88"/>
      <c r="DA480" s="88"/>
      <c r="DB480" s="88"/>
      <c r="DC480" s="88"/>
      <c r="DD480" s="88"/>
      <c r="DE480" s="88"/>
      <c r="DF480" s="88"/>
      <c r="DG480" s="88"/>
      <c r="DH480" s="88"/>
      <c r="DI480" s="88"/>
      <c r="DJ480" s="88"/>
      <c r="DK480" s="88"/>
      <c r="DL480" s="88"/>
      <c r="DM480" s="88"/>
      <c r="DN480" s="88"/>
      <c r="DO480" s="88"/>
      <c r="DP480" s="88"/>
      <c r="DQ480" s="88"/>
      <c r="DR480" s="88"/>
      <c r="DS480" s="88"/>
      <c r="DT480" s="88"/>
      <c r="DU480" s="88"/>
      <c r="DV480" s="88"/>
      <c r="DW480" s="88"/>
      <c r="DX480" s="88"/>
      <c r="DY480" s="88"/>
      <c r="DZ480" s="88"/>
      <c r="EA480" s="88"/>
      <c r="EB480" s="88"/>
      <c r="EC480" s="88"/>
      <c r="ED480" s="88"/>
    </row>
  </sheetData>
  <sheetProtection selectLockedCells="1"/>
  <protectedRanges>
    <protectedRange sqref="R3 G3" name="範囲1"/>
  </protectedRanges>
  <sortState xmlns:xlrd2="http://schemas.microsoft.com/office/spreadsheetml/2017/richdata2" ref="W10:X44">
    <sortCondition ref="W10:W44"/>
  </sortState>
  <mergeCells count="6">
    <mergeCell ref="M4:N4"/>
    <mergeCell ref="R6:S6"/>
    <mergeCell ref="O6:Q6"/>
    <mergeCell ref="L6:N6"/>
    <mergeCell ref="I6:K6"/>
    <mergeCell ref="M5:N5"/>
  </mergeCells>
  <phoneticPr fontId="2"/>
  <dataValidations xWindow="376" yWindow="302" count="8">
    <dataValidation imeMode="off" allowBlank="1" showInputMessage="1" showErrorMessage="1" sqref="W88:X177 T1:V9 J3 O3 Z1:BA79 J9:Q9 A1 W80:X86 L6:L8 O6:O8 D1:S2 C1 A2:C2 W42:X43 W1:X5 Y8:Y13 W19:X34 O4:Q5 W9:X16 A3:A4 B6:I9 A6 Y15:Y140 X41 X44:X45 Y2:Y4 Y6 R3:R8 S4:S5 A4:A5 C4:M5 B5" xr:uid="{00000000-0002-0000-0100-000000000000}"/>
    <dataValidation imeMode="on" allowBlank="1" showInputMessage="1" showErrorMessage="1" sqref="J11:J79 M11:M79 P10:P79 P7:P8 J7 M7:M8 V10:V79" xr:uid="{00000000-0002-0000-0100-000001000000}"/>
    <dataValidation imeMode="hiragana" allowBlank="1" showInputMessage="1" showErrorMessage="1" sqref="P3:Q3 E3 C11:C79 K3 B3:C4" xr:uid="{00000000-0002-0000-0100-000002000000}"/>
    <dataValidation imeMode="halfKatakana" allowBlank="1" showInputMessage="1" showErrorMessage="1" sqref="B10:B79" xr:uid="{00000000-0002-0000-0100-000003000000}"/>
    <dataValidation imeMode="disabled" allowBlank="1" showInputMessage="1" showErrorMessage="1" sqref="S7 N10:O79 Q10:S79 H10:I79 K10:L79 G3 D10:D79 F10:F79" xr:uid="{00000000-0002-0000-0100-000004000000}"/>
    <dataValidation allowBlank="1" showInputMessage="1" showErrorMessage="1" sqref="M10 J10 C10" xr:uid="{00000000-0002-0000-0100-000005000000}"/>
    <dataValidation type="list" allowBlank="1" showInputMessage="1" showErrorMessage="1" sqref="G10:G79" xr:uid="{00000000-0002-0000-0100-000006000000}">
      <formula1>$AA$1:$AA$6</formula1>
    </dataValidation>
    <dataValidation imeMode="halfAlpha" allowBlank="1" showInputMessage="1" showErrorMessage="1" promptTitle="文字列" prompt="文字列にする" sqref="E10:E79" xr:uid="{00000000-0002-0000-0100-000007000000}"/>
  </dataValidations>
  <printOptions horizontalCentered="1"/>
  <pageMargins left="0.62992125984251968" right="0.47244094488188981" top="0.55118110236220474" bottom="0.55118110236220474" header="0.39370078740157483" footer="0.35433070866141736"/>
  <pageSetup paperSize="9" scale="69" orientation="landscape" horizontalDpi="4294967293" verticalDpi="300" r:id="rId1"/>
  <headerFooter alignWithMargins="0">
    <oddFooter>&amp;P ﾍﾟｰｼﾞ</oddFooter>
  </headerFooter>
  <ignoredErrors>
    <ignoredError sqref="G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HL550"/>
  <sheetViews>
    <sheetView view="pageBreakPreview" zoomScale="80" zoomScaleNormal="100" zoomScaleSheetLayoutView="80" workbookViewId="0"/>
  </sheetViews>
  <sheetFormatPr defaultRowHeight="13.5"/>
  <cols>
    <col min="1" max="220" width="3.25" customWidth="1"/>
  </cols>
  <sheetData>
    <row r="1" spans="1:220" ht="29.25" customHeight="1">
      <c r="B1" s="81" t="s">
        <v>266</v>
      </c>
    </row>
    <row r="2" spans="1:220" ht="29.25" customHeight="1">
      <c r="B2" s="80" t="s">
        <v>265</v>
      </c>
    </row>
    <row r="3" spans="1:220" ht="15" customHeight="1">
      <c r="A3">
        <v>1</v>
      </c>
      <c r="B3" s="25">
        <f>個人一覧!$C$10</f>
        <v>0</v>
      </c>
      <c r="F3" s="25">
        <f>個人一覧!$E$10</f>
        <v>0</v>
      </c>
      <c r="H3" t="str">
        <f>個人一覧!$J$10</f>
        <v/>
      </c>
      <c r="K3" t="str">
        <f>個人一覧!$M$10</f>
        <v/>
      </c>
      <c r="N3" t="str">
        <f>個人一覧!$P$10</f>
        <v/>
      </c>
      <c r="W3">
        <v>2</v>
      </c>
      <c r="X3" s="25">
        <f>個人一覧!$C$11</f>
        <v>0</v>
      </c>
      <c r="AB3" s="25">
        <f>個人一覧!$E$11</f>
        <v>0</v>
      </c>
      <c r="AD3" t="str">
        <f>個人一覧!$J$11</f>
        <v/>
      </c>
      <c r="AG3" t="str">
        <f>個人一覧!$M$11</f>
        <v/>
      </c>
      <c r="AJ3" t="str">
        <f>個人一覧!$P$11</f>
        <v/>
      </c>
      <c r="AS3">
        <v>3</v>
      </c>
      <c r="AT3" s="25">
        <f>個人一覧!$C$12</f>
        <v>0</v>
      </c>
      <c r="AX3" s="25">
        <f>個人一覧!$E$12</f>
        <v>0</v>
      </c>
      <c r="AZ3" t="str">
        <f>個人一覧!$J$12</f>
        <v/>
      </c>
      <c r="BC3" t="str">
        <f>個人一覧!$M$12</f>
        <v/>
      </c>
      <c r="BF3" t="str">
        <f>個人一覧!$P$12</f>
        <v/>
      </c>
      <c r="BO3">
        <v>4</v>
      </c>
      <c r="BP3" s="25">
        <f>個人一覧!$C$13</f>
        <v>0</v>
      </c>
      <c r="BT3" s="25">
        <f>個人一覧!$E$13</f>
        <v>0</v>
      </c>
      <c r="BV3" t="str">
        <f>個人一覧!$J$13</f>
        <v/>
      </c>
      <c r="BY3" t="str">
        <f>個人一覧!$M$13</f>
        <v/>
      </c>
      <c r="CB3" t="str">
        <f>個人一覧!$P$13</f>
        <v/>
      </c>
      <c r="CK3">
        <v>5</v>
      </c>
      <c r="CL3" s="25">
        <f>個人一覧!$C$14</f>
        <v>0</v>
      </c>
      <c r="CP3" s="25">
        <f>個人一覧!$E$14</f>
        <v>0</v>
      </c>
      <c r="CR3" t="str">
        <f>個人一覧!$J$14</f>
        <v/>
      </c>
      <c r="CU3" t="str">
        <f>個人一覧!$M$14</f>
        <v/>
      </c>
      <c r="CX3" t="str">
        <f>個人一覧!$P$14</f>
        <v/>
      </c>
      <c r="DG3">
        <v>6</v>
      </c>
      <c r="DH3" s="25">
        <f>個人一覧!$C$15</f>
        <v>0</v>
      </c>
      <c r="DL3" s="25">
        <f>個人一覧!$E$15</f>
        <v>0</v>
      </c>
      <c r="DN3" t="str">
        <f>個人一覧!$J$15</f>
        <v/>
      </c>
      <c r="DQ3" t="str">
        <f>個人一覧!$M$15</f>
        <v/>
      </c>
      <c r="DT3" t="str">
        <f>個人一覧!$P$15</f>
        <v/>
      </c>
      <c r="EC3">
        <v>7</v>
      </c>
      <c r="ED3" s="25">
        <f>個人一覧!$C$16</f>
        <v>0</v>
      </c>
      <c r="EH3" s="25">
        <f>個人一覧!$E$16</f>
        <v>0</v>
      </c>
      <c r="EJ3" t="str">
        <f>個人一覧!$J$16</f>
        <v/>
      </c>
      <c r="EM3" t="str">
        <f>個人一覧!$M$16</f>
        <v/>
      </c>
      <c r="EP3" t="str">
        <f>個人一覧!$P$16</f>
        <v/>
      </c>
      <c r="EY3">
        <v>8</v>
      </c>
      <c r="EZ3" s="25">
        <f>個人一覧!$C$17</f>
        <v>0</v>
      </c>
      <c r="FD3" s="25">
        <f>個人一覧!$E$17</f>
        <v>0</v>
      </c>
      <c r="FF3" t="str">
        <f>個人一覧!$J$17</f>
        <v/>
      </c>
      <c r="FI3" t="str">
        <f>個人一覧!$M$17</f>
        <v/>
      </c>
      <c r="FL3" t="str">
        <f>個人一覧!$P$17</f>
        <v/>
      </c>
      <c r="FU3">
        <v>9</v>
      </c>
      <c r="FV3" s="25">
        <f>個人一覧!$C$18</f>
        <v>0</v>
      </c>
      <c r="FZ3" s="25">
        <f>個人一覧!$E$18</f>
        <v>0</v>
      </c>
      <c r="GB3" t="str">
        <f>個人一覧!$J$18</f>
        <v/>
      </c>
      <c r="GE3" t="str">
        <f>個人一覧!$M$18</f>
        <v/>
      </c>
      <c r="GH3" t="str">
        <f>個人一覧!$P$18</f>
        <v/>
      </c>
      <c r="GQ3">
        <v>10</v>
      </c>
      <c r="GR3" s="25">
        <f>個人一覧!$C$19</f>
        <v>0</v>
      </c>
      <c r="GV3" s="25">
        <f>個人一覧!$E$19</f>
        <v>0</v>
      </c>
      <c r="GX3" t="str">
        <f>個人一覧!$J$19</f>
        <v/>
      </c>
      <c r="HA3" t="str">
        <f>個人一覧!$M$19</f>
        <v/>
      </c>
      <c r="HD3" t="str">
        <f>個人一覧!$P$19</f>
        <v/>
      </c>
    </row>
    <row r="4" spans="1:220" ht="9.75" customHeight="1">
      <c r="A4" s="24"/>
      <c r="B4" s="17"/>
      <c r="C4" s="17"/>
      <c r="D4" s="17"/>
      <c r="E4" s="17"/>
      <c r="F4" s="17"/>
      <c r="G4" s="17"/>
      <c r="H4" s="17"/>
      <c r="I4" s="17"/>
      <c r="J4" s="17"/>
      <c r="K4" s="17"/>
      <c r="L4" s="17"/>
      <c r="M4" s="17"/>
      <c r="N4" s="17"/>
      <c r="O4" s="17"/>
      <c r="P4" s="17"/>
      <c r="Q4" s="17"/>
      <c r="R4" s="17"/>
      <c r="S4" s="17"/>
      <c r="T4" s="17"/>
      <c r="U4" s="17"/>
      <c r="V4" s="18"/>
      <c r="W4" s="24"/>
      <c r="X4" s="17"/>
      <c r="Y4" s="17"/>
      <c r="Z4" s="17"/>
      <c r="AA4" s="17"/>
      <c r="AB4" s="17"/>
      <c r="AC4" s="17"/>
      <c r="AD4" s="17"/>
      <c r="AE4" s="17"/>
      <c r="AF4" s="17"/>
      <c r="AG4" s="17"/>
      <c r="AH4" s="17"/>
      <c r="AI4" s="17"/>
      <c r="AJ4" s="17"/>
      <c r="AK4" s="17"/>
      <c r="AL4" s="17"/>
      <c r="AM4" s="17"/>
      <c r="AN4" s="17"/>
      <c r="AO4" s="17"/>
      <c r="AP4" s="17"/>
      <c r="AQ4" s="17"/>
      <c r="AR4" s="18"/>
      <c r="AS4" s="24"/>
      <c r="AT4" s="17"/>
      <c r="AU4" s="17"/>
      <c r="AV4" s="17"/>
      <c r="AW4" s="17"/>
      <c r="AX4" s="17"/>
      <c r="AY4" s="17"/>
      <c r="AZ4" s="17"/>
      <c r="BA4" s="17"/>
      <c r="BB4" s="17"/>
      <c r="BC4" s="17"/>
      <c r="BD4" s="17"/>
      <c r="BE4" s="17"/>
      <c r="BF4" s="17"/>
      <c r="BG4" s="17"/>
      <c r="BH4" s="17"/>
      <c r="BI4" s="17"/>
      <c r="BJ4" s="17"/>
      <c r="BK4" s="17"/>
      <c r="BL4" s="17"/>
      <c r="BM4" s="17"/>
      <c r="BN4" s="18"/>
      <c r="BO4" s="24"/>
      <c r="BP4" s="17"/>
      <c r="BQ4" s="17"/>
      <c r="BR4" s="17"/>
      <c r="BS4" s="17"/>
      <c r="BT4" s="17"/>
      <c r="BU4" s="17"/>
      <c r="BV4" s="17"/>
      <c r="BW4" s="17"/>
      <c r="BX4" s="17"/>
      <c r="BY4" s="17"/>
      <c r="BZ4" s="17"/>
      <c r="CA4" s="17"/>
      <c r="CB4" s="17"/>
      <c r="CC4" s="17"/>
      <c r="CD4" s="17"/>
      <c r="CE4" s="17"/>
      <c r="CF4" s="17"/>
      <c r="CG4" s="17"/>
      <c r="CH4" s="17"/>
      <c r="CI4" s="17"/>
      <c r="CJ4" s="18"/>
      <c r="CK4" s="24"/>
      <c r="CL4" s="17"/>
      <c r="CM4" s="17"/>
      <c r="CN4" s="17"/>
      <c r="CO4" s="17"/>
      <c r="CP4" s="17"/>
      <c r="CQ4" s="17"/>
      <c r="CR4" s="17"/>
      <c r="CS4" s="17"/>
      <c r="CT4" s="17"/>
      <c r="CU4" s="17"/>
      <c r="CV4" s="17"/>
      <c r="CW4" s="17"/>
      <c r="CX4" s="17"/>
      <c r="CY4" s="17"/>
      <c r="CZ4" s="17"/>
      <c r="DA4" s="17"/>
      <c r="DB4" s="17"/>
      <c r="DC4" s="17"/>
      <c r="DD4" s="17"/>
      <c r="DE4" s="17"/>
      <c r="DF4" s="18"/>
      <c r="DG4" s="24"/>
      <c r="DH4" s="17"/>
      <c r="DI4" s="17"/>
      <c r="DJ4" s="17"/>
      <c r="DK4" s="17"/>
      <c r="DL4" s="17"/>
      <c r="DM4" s="17"/>
      <c r="DN4" s="17"/>
      <c r="DO4" s="17"/>
      <c r="DP4" s="17"/>
      <c r="DQ4" s="17"/>
      <c r="DR4" s="17"/>
      <c r="DS4" s="17"/>
      <c r="DT4" s="17"/>
      <c r="DU4" s="17"/>
      <c r="DV4" s="17"/>
      <c r="DW4" s="17"/>
      <c r="DX4" s="17"/>
      <c r="DY4" s="17"/>
      <c r="DZ4" s="17"/>
      <c r="EA4" s="17"/>
      <c r="EB4" s="18"/>
      <c r="EC4" s="24"/>
      <c r="ED4" s="17"/>
      <c r="EE4" s="17"/>
      <c r="EF4" s="17"/>
      <c r="EG4" s="17"/>
      <c r="EH4" s="17"/>
      <c r="EI4" s="17"/>
      <c r="EJ4" s="17"/>
      <c r="EK4" s="17"/>
      <c r="EL4" s="17"/>
      <c r="EM4" s="17"/>
      <c r="EN4" s="17"/>
      <c r="EO4" s="17"/>
      <c r="EP4" s="17"/>
      <c r="EQ4" s="17"/>
      <c r="ER4" s="17"/>
      <c r="ES4" s="17"/>
      <c r="ET4" s="17"/>
      <c r="EU4" s="17"/>
      <c r="EV4" s="17"/>
      <c r="EW4" s="17"/>
      <c r="EX4" s="18"/>
      <c r="EY4" s="24"/>
      <c r="EZ4" s="17"/>
      <c r="FA4" s="17"/>
      <c r="FB4" s="17"/>
      <c r="FC4" s="17"/>
      <c r="FD4" s="17"/>
      <c r="FE4" s="17"/>
      <c r="FF4" s="17"/>
      <c r="FG4" s="17"/>
      <c r="FH4" s="17"/>
      <c r="FI4" s="17"/>
      <c r="FJ4" s="17"/>
      <c r="FK4" s="17"/>
      <c r="FL4" s="17"/>
      <c r="FM4" s="17"/>
      <c r="FN4" s="17"/>
      <c r="FO4" s="17"/>
      <c r="FP4" s="17"/>
      <c r="FQ4" s="17"/>
      <c r="FR4" s="17"/>
      <c r="FS4" s="17"/>
      <c r="FT4" s="18"/>
      <c r="FU4" s="24"/>
      <c r="FV4" s="17"/>
      <c r="FW4" s="17"/>
      <c r="FX4" s="17"/>
      <c r="FY4" s="17"/>
      <c r="FZ4" s="17"/>
      <c r="GA4" s="17"/>
      <c r="GB4" s="17"/>
      <c r="GC4" s="17"/>
      <c r="GD4" s="17"/>
      <c r="GE4" s="17"/>
      <c r="GF4" s="17"/>
      <c r="GG4" s="17"/>
      <c r="GH4" s="17"/>
      <c r="GI4" s="17"/>
      <c r="GJ4" s="17"/>
      <c r="GK4" s="17"/>
      <c r="GL4" s="17"/>
      <c r="GM4" s="17"/>
      <c r="GN4" s="17"/>
      <c r="GO4" s="17"/>
      <c r="GP4" s="18"/>
      <c r="GQ4" s="24"/>
      <c r="GR4" s="17"/>
      <c r="GS4" s="17"/>
      <c r="GT4" s="17"/>
      <c r="GU4" s="17"/>
      <c r="GV4" s="17"/>
      <c r="GW4" s="17"/>
      <c r="GX4" s="17"/>
      <c r="GY4" s="17"/>
      <c r="GZ4" s="17"/>
      <c r="HA4" s="17"/>
      <c r="HB4" s="17"/>
      <c r="HC4" s="17"/>
      <c r="HD4" s="17"/>
      <c r="HE4" s="17"/>
      <c r="HF4" s="17"/>
      <c r="HG4" s="17"/>
      <c r="HH4" s="17"/>
      <c r="HI4" s="17"/>
      <c r="HJ4" s="17"/>
      <c r="HK4" s="17"/>
      <c r="HL4" s="18"/>
    </row>
    <row r="5" spans="1:220" ht="13.5" customHeight="1">
      <c r="A5" s="19"/>
      <c r="B5" s="310" t="str">
        <f>IF($F$3="2","女","")</f>
        <v/>
      </c>
      <c r="C5" s="310"/>
      <c r="E5" s="307" t="s">
        <v>248</v>
      </c>
      <c r="F5" s="308"/>
      <c r="G5" s="308"/>
      <c r="H5" s="308"/>
      <c r="I5" s="308"/>
      <c r="J5" s="308"/>
      <c r="K5" s="308"/>
      <c r="L5" s="308"/>
      <c r="M5" s="308"/>
      <c r="N5" s="308"/>
      <c r="O5" s="308"/>
      <c r="P5" s="308"/>
      <c r="Q5" s="308"/>
      <c r="R5" s="308"/>
      <c r="V5" s="20"/>
      <c r="W5" s="19"/>
      <c r="X5" s="310" t="str">
        <f>IF(AB$3="2","女","")</f>
        <v/>
      </c>
      <c r="Y5" s="310"/>
      <c r="AA5" s="307" t="s">
        <v>248</v>
      </c>
      <c r="AB5" s="308"/>
      <c r="AC5" s="308"/>
      <c r="AD5" s="308"/>
      <c r="AE5" s="308"/>
      <c r="AF5" s="308"/>
      <c r="AG5" s="308"/>
      <c r="AH5" s="308"/>
      <c r="AI5" s="308"/>
      <c r="AJ5" s="308"/>
      <c r="AK5" s="308"/>
      <c r="AL5" s="308"/>
      <c r="AM5" s="308"/>
      <c r="AN5" s="308"/>
      <c r="AR5" s="20"/>
      <c r="AS5" s="19"/>
      <c r="AT5" s="310" t="str">
        <f>IF(AX$3="2","女","")</f>
        <v/>
      </c>
      <c r="AU5" s="310"/>
      <c r="AW5" s="307" t="s">
        <v>248</v>
      </c>
      <c r="AX5" s="308"/>
      <c r="AY5" s="308"/>
      <c r="AZ5" s="308"/>
      <c r="BA5" s="308"/>
      <c r="BB5" s="308"/>
      <c r="BC5" s="308"/>
      <c r="BD5" s="308"/>
      <c r="BE5" s="308"/>
      <c r="BF5" s="308"/>
      <c r="BG5" s="308"/>
      <c r="BH5" s="308"/>
      <c r="BI5" s="308"/>
      <c r="BJ5" s="308"/>
      <c r="BN5" s="20"/>
      <c r="BO5" s="19"/>
      <c r="BP5" s="310" t="str">
        <f>IF(BT$3="2","女","")</f>
        <v/>
      </c>
      <c r="BQ5" s="310"/>
      <c r="BS5" s="307" t="s">
        <v>248</v>
      </c>
      <c r="BT5" s="308"/>
      <c r="BU5" s="308"/>
      <c r="BV5" s="308"/>
      <c r="BW5" s="308"/>
      <c r="BX5" s="308"/>
      <c r="BY5" s="308"/>
      <c r="BZ5" s="308"/>
      <c r="CA5" s="308"/>
      <c r="CB5" s="308"/>
      <c r="CC5" s="308"/>
      <c r="CD5" s="308"/>
      <c r="CE5" s="308"/>
      <c r="CF5" s="308"/>
      <c r="CJ5" s="20"/>
      <c r="CK5" s="19"/>
      <c r="CL5" s="310" t="str">
        <f>IF(CP$3="2","女","")</f>
        <v/>
      </c>
      <c r="CM5" s="310"/>
      <c r="CO5" s="307" t="s">
        <v>248</v>
      </c>
      <c r="CP5" s="308"/>
      <c r="CQ5" s="308"/>
      <c r="CR5" s="308"/>
      <c r="CS5" s="308"/>
      <c r="CT5" s="308"/>
      <c r="CU5" s="308"/>
      <c r="CV5" s="308"/>
      <c r="CW5" s="308"/>
      <c r="CX5" s="308"/>
      <c r="CY5" s="308"/>
      <c r="CZ5" s="308"/>
      <c r="DA5" s="308"/>
      <c r="DB5" s="308"/>
      <c r="DF5" s="20"/>
      <c r="DG5" s="19"/>
      <c r="DH5" s="310" t="str">
        <f>IF(DL$3="2","女","")</f>
        <v/>
      </c>
      <c r="DI5" s="310"/>
      <c r="DK5" s="307" t="s">
        <v>248</v>
      </c>
      <c r="DL5" s="308"/>
      <c r="DM5" s="308"/>
      <c r="DN5" s="308"/>
      <c r="DO5" s="308"/>
      <c r="DP5" s="308"/>
      <c r="DQ5" s="308"/>
      <c r="DR5" s="308"/>
      <c r="DS5" s="308"/>
      <c r="DT5" s="308"/>
      <c r="DU5" s="308"/>
      <c r="DV5" s="308"/>
      <c r="DW5" s="308"/>
      <c r="DX5" s="308"/>
      <c r="EB5" s="20"/>
      <c r="EC5" s="19"/>
      <c r="ED5" s="310" t="str">
        <f>IF(EH$3="2","女","")</f>
        <v/>
      </c>
      <c r="EE5" s="310"/>
      <c r="EG5" s="307" t="s">
        <v>248</v>
      </c>
      <c r="EH5" s="308"/>
      <c r="EI5" s="308"/>
      <c r="EJ5" s="308"/>
      <c r="EK5" s="308"/>
      <c r="EL5" s="308"/>
      <c r="EM5" s="308"/>
      <c r="EN5" s="308"/>
      <c r="EO5" s="308"/>
      <c r="EP5" s="308"/>
      <c r="EQ5" s="308"/>
      <c r="ER5" s="308"/>
      <c r="ES5" s="308"/>
      <c r="ET5" s="308"/>
      <c r="EX5" s="20"/>
      <c r="EY5" s="19"/>
      <c r="EZ5" s="310" t="str">
        <f>IF(FD$3="2","女","")</f>
        <v/>
      </c>
      <c r="FA5" s="310"/>
      <c r="FC5" s="307" t="s">
        <v>248</v>
      </c>
      <c r="FD5" s="308"/>
      <c r="FE5" s="308"/>
      <c r="FF5" s="308"/>
      <c r="FG5" s="308"/>
      <c r="FH5" s="308"/>
      <c r="FI5" s="308"/>
      <c r="FJ5" s="308"/>
      <c r="FK5" s="308"/>
      <c r="FL5" s="308"/>
      <c r="FM5" s="308"/>
      <c r="FN5" s="308"/>
      <c r="FO5" s="308"/>
      <c r="FP5" s="308"/>
      <c r="FT5" s="20"/>
      <c r="FU5" s="19"/>
      <c r="FV5" s="310" t="str">
        <f>IF(FZ$3="2","女","")</f>
        <v/>
      </c>
      <c r="FW5" s="310"/>
      <c r="FY5" s="307" t="s">
        <v>248</v>
      </c>
      <c r="FZ5" s="308"/>
      <c r="GA5" s="308"/>
      <c r="GB5" s="308"/>
      <c r="GC5" s="308"/>
      <c r="GD5" s="308"/>
      <c r="GE5" s="308"/>
      <c r="GF5" s="308"/>
      <c r="GG5" s="308"/>
      <c r="GH5" s="308"/>
      <c r="GI5" s="308"/>
      <c r="GJ5" s="308"/>
      <c r="GK5" s="308"/>
      <c r="GL5" s="308"/>
      <c r="GP5" s="20"/>
      <c r="GQ5" s="19"/>
      <c r="GR5" s="310" t="str">
        <f>IF(GV$3="2","女","")</f>
        <v/>
      </c>
      <c r="GS5" s="310"/>
      <c r="GU5" s="307" t="s">
        <v>248</v>
      </c>
      <c r="GV5" s="308"/>
      <c r="GW5" s="308"/>
      <c r="GX5" s="308"/>
      <c r="GY5" s="308"/>
      <c r="GZ5" s="308"/>
      <c r="HA5" s="308"/>
      <c r="HB5" s="308"/>
      <c r="HC5" s="308"/>
      <c r="HD5" s="308"/>
      <c r="HE5" s="308"/>
      <c r="HF5" s="308"/>
      <c r="HG5" s="308"/>
      <c r="HH5" s="308"/>
      <c r="HL5" s="20"/>
    </row>
    <row r="6" spans="1:220" ht="14.25" customHeight="1" thickBot="1">
      <c r="A6" s="19"/>
      <c r="B6" s="310"/>
      <c r="C6" s="310"/>
      <c r="E6" s="309"/>
      <c r="F6" s="309"/>
      <c r="G6" s="309"/>
      <c r="H6" s="309"/>
      <c r="I6" s="309"/>
      <c r="J6" s="309"/>
      <c r="K6" s="309"/>
      <c r="L6" s="309"/>
      <c r="M6" s="309"/>
      <c r="N6" s="309"/>
      <c r="O6" s="309"/>
      <c r="P6" s="309"/>
      <c r="Q6" s="309"/>
      <c r="R6" s="309"/>
      <c r="V6" s="20"/>
      <c r="W6" s="19"/>
      <c r="X6" s="310"/>
      <c r="Y6" s="310"/>
      <c r="AA6" s="309"/>
      <c r="AB6" s="309"/>
      <c r="AC6" s="309"/>
      <c r="AD6" s="309"/>
      <c r="AE6" s="309"/>
      <c r="AF6" s="309"/>
      <c r="AG6" s="309"/>
      <c r="AH6" s="309"/>
      <c r="AI6" s="309"/>
      <c r="AJ6" s="309"/>
      <c r="AK6" s="309"/>
      <c r="AL6" s="309"/>
      <c r="AM6" s="309"/>
      <c r="AN6" s="309"/>
      <c r="AR6" s="20"/>
      <c r="AS6" s="19"/>
      <c r="AT6" s="310"/>
      <c r="AU6" s="310"/>
      <c r="AW6" s="309"/>
      <c r="AX6" s="309"/>
      <c r="AY6" s="309"/>
      <c r="AZ6" s="309"/>
      <c r="BA6" s="309"/>
      <c r="BB6" s="309"/>
      <c r="BC6" s="309"/>
      <c r="BD6" s="309"/>
      <c r="BE6" s="309"/>
      <c r="BF6" s="309"/>
      <c r="BG6" s="309"/>
      <c r="BH6" s="309"/>
      <c r="BI6" s="309"/>
      <c r="BJ6" s="309"/>
      <c r="BN6" s="20"/>
      <c r="BO6" s="19"/>
      <c r="BP6" s="310"/>
      <c r="BQ6" s="310"/>
      <c r="BS6" s="309"/>
      <c r="BT6" s="309"/>
      <c r="BU6" s="309"/>
      <c r="BV6" s="309"/>
      <c r="BW6" s="309"/>
      <c r="BX6" s="309"/>
      <c r="BY6" s="309"/>
      <c r="BZ6" s="309"/>
      <c r="CA6" s="309"/>
      <c r="CB6" s="309"/>
      <c r="CC6" s="309"/>
      <c r="CD6" s="309"/>
      <c r="CE6" s="309"/>
      <c r="CF6" s="309"/>
      <c r="CJ6" s="20"/>
      <c r="CK6" s="19"/>
      <c r="CL6" s="310"/>
      <c r="CM6" s="310"/>
      <c r="CO6" s="309"/>
      <c r="CP6" s="309"/>
      <c r="CQ6" s="309"/>
      <c r="CR6" s="309"/>
      <c r="CS6" s="309"/>
      <c r="CT6" s="309"/>
      <c r="CU6" s="309"/>
      <c r="CV6" s="309"/>
      <c r="CW6" s="309"/>
      <c r="CX6" s="309"/>
      <c r="CY6" s="309"/>
      <c r="CZ6" s="309"/>
      <c r="DA6" s="309"/>
      <c r="DB6" s="309"/>
      <c r="DF6" s="20"/>
      <c r="DG6" s="19"/>
      <c r="DH6" s="310"/>
      <c r="DI6" s="310"/>
      <c r="DK6" s="309"/>
      <c r="DL6" s="309"/>
      <c r="DM6" s="309"/>
      <c r="DN6" s="309"/>
      <c r="DO6" s="309"/>
      <c r="DP6" s="309"/>
      <c r="DQ6" s="309"/>
      <c r="DR6" s="309"/>
      <c r="DS6" s="309"/>
      <c r="DT6" s="309"/>
      <c r="DU6" s="309"/>
      <c r="DV6" s="309"/>
      <c r="DW6" s="309"/>
      <c r="DX6" s="309"/>
      <c r="EB6" s="20"/>
      <c r="EC6" s="19"/>
      <c r="ED6" s="310"/>
      <c r="EE6" s="310"/>
      <c r="EG6" s="309"/>
      <c r="EH6" s="309"/>
      <c r="EI6" s="309"/>
      <c r="EJ6" s="309"/>
      <c r="EK6" s="309"/>
      <c r="EL6" s="309"/>
      <c r="EM6" s="309"/>
      <c r="EN6" s="309"/>
      <c r="EO6" s="309"/>
      <c r="EP6" s="309"/>
      <c r="EQ6" s="309"/>
      <c r="ER6" s="309"/>
      <c r="ES6" s="309"/>
      <c r="ET6" s="309"/>
      <c r="EX6" s="20"/>
      <c r="EY6" s="19"/>
      <c r="EZ6" s="310"/>
      <c r="FA6" s="310"/>
      <c r="FC6" s="309"/>
      <c r="FD6" s="309"/>
      <c r="FE6" s="309"/>
      <c r="FF6" s="309"/>
      <c r="FG6" s="309"/>
      <c r="FH6" s="309"/>
      <c r="FI6" s="309"/>
      <c r="FJ6" s="309"/>
      <c r="FK6" s="309"/>
      <c r="FL6" s="309"/>
      <c r="FM6" s="309"/>
      <c r="FN6" s="309"/>
      <c r="FO6" s="309"/>
      <c r="FP6" s="309"/>
      <c r="FT6" s="20"/>
      <c r="FU6" s="19"/>
      <c r="FV6" s="310"/>
      <c r="FW6" s="310"/>
      <c r="FY6" s="309"/>
      <c r="FZ6" s="309"/>
      <c r="GA6" s="309"/>
      <c r="GB6" s="309"/>
      <c r="GC6" s="309"/>
      <c r="GD6" s="309"/>
      <c r="GE6" s="309"/>
      <c r="GF6" s="309"/>
      <c r="GG6" s="309"/>
      <c r="GH6" s="309"/>
      <c r="GI6" s="309"/>
      <c r="GJ6" s="309"/>
      <c r="GK6" s="309"/>
      <c r="GL6" s="309"/>
      <c r="GP6" s="20"/>
      <c r="GQ6" s="19"/>
      <c r="GR6" s="310"/>
      <c r="GS6" s="310"/>
      <c r="GU6" s="309"/>
      <c r="GV6" s="309"/>
      <c r="GW6" s="309"/>
      <c r="GX6" s="309"/>
      <c r="GY6" s="309"/>
      <c r="GZ6" s="309"/>
      <c r="HA6" s="309"/>
      <c r="HB6" s="309"/>
      <c r="HC6" s="309"/>
      <c r="HD6" s="309"/>
      <c r="HE6" s="309"/>
      <c r="HF6" s="309"/>
      <c r="HG6" s="309"/>
      <c r="HH6" s="309"/>
      <c r="HL6" s="20"/>
    </row>
    <row r="7" spans="1:220" ht="12" customHeight="1" thickTop="1" thickBot="1">
      <c r="A7" s="19"/>
      <c r="V7" s="20"/>
      <c r="W7" s="19"/>
      <c r="AR7" s="20"/>
      <c r="AS7" s="19"/>
      <c r="BN7" s="20"/>
      <c r="BO7" s="19"/>
      <c r="CJ7" s="20"/>
      <c r="CK7" s="19"/>
      <c r="DF7" s="20"/>
      <c r="DG7" s="19"/>
      <c r="EB7" s="20"/>
      <c r="EC7" s="19"/>
      <c r="EX7" s="20"/>
      <c r="EY7" s="19"/>
      <c r="FT7" s="20"/>
      <c r="FU7" s="19"/>
      <c r="GP7" s="20"/>
      <c r="GQ7" s="19"/>
      <c r="HL7" s="20"/>
    </row>
    <row r="8" spans="1:220" ht="13.5" customHeight="1">
      <c r="A8" s="19"/>
      <c r="B8" s="282" t="s">
        <v>249</v>
      </c>
      <c r="C8" s="287"/>
      <c r="D8" s="287"/>
      <c r="E8" s="287"/>
      <c r="F8" s="287"/>
      <c r="G8" s="287"/>
      <c r="H8" s="287"/>
      <c r="I8" s="287"/>
      <c r="J8" s="287"/>
      <c r="K8" s="286" t="s">
        <v>250</v>
      </c>
      <c r="L8" s="287"/>
      <c r="M8" s="287"/>
      <c r="N8" s="287"/>
      <c r="O8" s="287"/>
      <c r="P8" s="287"/>
      <c r="Q8" s="287"/>
      <c r="R8" s="287"/>
      <c r="S8" s="287"/>
      <c r="T8" s="287"/>
      <c r="U8" s="305"/>
      <c r="V8" s="20"/>
      <c r="W8" s="19"/>
      <c r="X8" s="282" t="s">
        <v>249</v>
      </c>
      <c r="Y8" s="287"/>
      <c r="Z8" s="287"/>
      <c r="AA8" s="287"/>
      <c r="AB8" s="287"/>
      <c r="AC8" s="287"/>
      <c r="AD8" s="287"/>
      <c r="AE8" s="287"/>
      <c r="AF8" s="287"/>
      <c r="AG8" s="286" t="s">
        <v>250</v>
      </c>
      <c r="AH8" s="287"/>
      <c r="AI8" s="287"/>
      <c r="AJ8" s="287"/>
      <c r="AK8" s="287"/>
      <c r="AL8" s="287"/>
      <c r="AM8" s="287"/>
      <c r="AN8" s="287"/>
      <c r="AO8" s="287"/>
      <c r="AP8" s="287"/>
      <c r="AQ8" s="305"/>
      <c r="AR8" s="20"/>
      <c r="AS8" s="19"/>
      <c r="AT8" s="282" t="s">
        <v>249</v>
      </c>
      <c r="AU8" s="287"/>
      <c r="AV8" s="287"/>
      <c r="AW8" s="287"/>
      <c r="AX8" s="287"/>
      <c r="AY8" s="287"/>
      <c r="AZ8" s="287"/>
      <c r="BA8" s="287"/>
      <c r="BB8" s="287"/>
      <c r="BC8" s="286" t="s">
        <v>250</v>
      </c>
      <c r="BD8" s="287"/>
      <c r="BE8" s="287"/>
      <c r="BF8" s="287"/>
      <c r="BG8" s="287"/>
      <c r="BH8" s="287"/>
      <c r="BI8" s="287"/>
      <c r="BJ8" s="287"/>
      <c r="BK8" s="287"/>
      <c r="BL8" s="287"/>
      <c r="BM8" s="305"/>
      <c r="BN8" s="20"/>
      <c r="BO8" s="19"/>
      <c r="BP8" s="282" t="s">
        <v>249</v>
      </c>
      <c r="BQ8" s="287"/>
      <c r="BR8" s="287"/>
      <c r="BS8" s="287"/>
      <c r="BT8" s="287"/>
      <c r="BU8" s="287"/>
      <c r="BV8" s="287"/>
      <c r="BW8" s="287"/>
      <c r="BX8" s="287"/>
      <c r="BY8" s="286" t="s">
        <v>250</v>
      </c>
      <c r="BZ8" s="287"/>
      <c r="CA8" s="287"/>
      <c r="CB8" s="287"/>
      <c r="CC8" s="287"/>
      <c r="CD8" s="287"/>
      <c r="CE8" s="287"/>
      <c r="CF8" s="287"/>
      <c r="CG8" s="287"/>
      <c r="CH8" s="287"/>
      <c r="CI8" s="305"/>
      <c r="CJ8" s="20"/>
      <c r="CK8" s="19"/>
      <c r="CL8" s="282" t="s">
        <v>249</v>
      </c>
      <c r="CM8" s="287"/>
      <c r="CN8" s="287"/>
      <c r="CO8" s="287"/>
      <c r="CP8" s="287"/>
      <c r="CQ8" s="287"/>
      <c r="CR8" s="287"/>
      <c r="CS8" s="287"/>
      <c r="CT8" s="287"/>
      <c r="CU8" s="286" t="s">
        <v>250</v>
      </c>
      <c r="CV8" s="287"/>
      <c r="CW8" s="287"/>
      <c r="CX8" s="287"/>
      <c r="CY8" s="287"/>
      <c r="CZ8" s="287"/>
      <c r="DA8" s="287"/>
      <c r="DB8" s="287"/>
      <c r="DC8" s="287"/>
      <c r="DD8" s="287"/>
      <c r="DE8" s="305"/>
      <c r="DF8" s="20"/>
      <c r="DG8" s="19"/>
      <c r="DH8" s="282" t="s">
        <v>249</v>
      </c>
      <c r="DI8" s="287"/>
      <c r="DJ8" s="287"/>
      <c r="DK8" s="287"/>
      <c r="DL8" s="287"/>
      <c r="DM8" s="287"/>
      <c r="DN8" s="287"/>
      <c r="DO8" s="287"/>
      <c r="DP8" s="287"/>
      <c r="DQ8" s="286" t="s">
        <v>250</v>
      </c>
      <c r="DR8" s="287"/>
      <c r="DS8" s="287"/>
      <c r="DT8" s="287"/>
      <c r="DU8" s="287"/>
      <c r="DV8" s="287"/>
      <c r="DW8" s="287"/>
      <c r="DX8" s="287"/>
      <c r="DY8" s="287"/>
      <c r="DZ8" s="287"/>
      <c r="EA8" s="305"/>
      <c r="EB8" s="20"/>
      <c r="EC8" s="19"/>
      <c r="ED8" s="282" t="s">
        <v>249</v>
      </c>
      <c r="EE8" s="287"/>
      <c r="EF8" s="287"/>
      <c r="EG8" s="287"/>
      <c r="EH8" s="287"/>
      <c r="EI8" s="287"/>
      <c r="EJ8" s="287"/>
      <c r="EK8" s="287"/>
      <c r="EL8" s="287"/>
      <c r="EM8" s="286" t="s">
        <v>250</v>
      </c>
      <c r="EN8" s="287"/>
      <c r="EO8" s="287"/>
      <c r="EP8" s="287"/>
      <c r="EQ8" s="287"/>
      <c r="ER8" s="287"/>
      <c r="ES8" s="287"/>
      <c r="ET8" s="287"/>
      <c r="EU8" s="287"/>
      <c r="EV8" s="287"/>
      <c r="EW8" s="305"/>
      <c r="EX8" s="20"/>
      <c r="EY8" s="19"/>
      <c r="EZ8" s="282" t="s">
        <v>249</v>
      </c>
      <c r="FA8" s="287"/>
      <c r="FB8" s="287"/>
      <c r="FC8" s="287"/>
      <c r="FD8" s="287"/>
      <c r="FE8" s="287"/>
      <c r="FF8" s="287"/>
      <c r="FG8" s="287"/>
      <c r="FH8" s="287"/>
      <c r="FI8" s="286" t="s">
        <v>250</v>
      </c>
      <c r="FJ8" s="287"/>
      <c r="FK8" s="287"/>
      <c r="FL8" s="287"/>
      <c r="FM8" s="287"/>
      <c r="FN8" s="287"/>
      <c r="FO8" s="287"/>
      <c r="FP8" s="287"/>
      <c r="FQ8" s="287"/>
      <c r="FR8" s="287"/>
      <c r="FS8" s="305"/>
      <c r="FT8" s="20"/>
      <c r="FU8" s="19"/>
      <c r="FV8" s="282" t="s">
        <v>249</v>
      </c>
      <c r="FW8" s="287"/>
      <c r="FX8" s="287"/>
      <c r="FY8" s="287"/>
      <c r="FZ8" s="287"/>
      <c r="GA8" s="287"/>
      <c r="GB8" s="287"/>
      <c r="GC8" s="287"/>
      <c r="GD8" s="287"/>
      <c r="GE8" s="286" t="s">
        <v>250</v>
      </c>
      <c r="GF8" s="287"/>
      <c r="GG8" s="287"/>
      <c r="GH8" s="287"/>
      <c r="GI8" s="287"/>
      <c r="GJ8" s="287"/>
      <c r="GK8" s="287"/>
      <c r="GL8" s="287"/>
      <c r="GM8" s="287"/>
      <c r="GN8" s="287"/>
      <c r="GO8" s="305"/>
      <c r="GP8" s="20"/>
      <c r="GQ8" s="19"/>
      <c r="GR8" s="282" t="s">
        <v>249</v>
      </c>
      <c r="GS8" s="287"/>
      <c r="GT8" s="287"/>
      <c r="GU8" s="287"/>
      <c r="GV8" s="287"/>
      <c r="GW8" s="287"/>
      <c r="GX8" s="287"/>
      <c r="GY8" s="287"/>
      <c r="GZ8" s="287"/>
      <c r="HA8" s="286" t="s">
        <v>250</v>
      </c>
      <c r="HB8" s="287"/>
      <c r="HC8" s="287"/>
      <c r="HD8" s="287"/>
      <c r="HE8" s="287"/>
      <c r="HF8" s="287"/>
      <c r="HG8" s="287"/>
      <c r="HH8" s="287"/>
      <c r="HI8" s="287"/>
      <c r="HJ8" s="287"/>
      <c r="HK8" s="305"/>
      <c r="HL8" s="20"/>
    </row>
    <row r="9" spans="1:220" ht="13.5" customHeight="1">
      <c r="A9" s="19"/>
      <c r="B9" s="284"/>
      <c r="C9" s="289"/>
      <c r="D9" s="289"/>
      <c r="E9" s="289"/>
      <c r="F9" s="289"/>
      <c r="G9" s="289"/>
      <c r="H9" s="289"/>
      <c r="I9" s="289"/>
      <c r="J9" s="289"/>
      <c r="K9" s="288"/>
      <c r="L9" s="289"/>
      <c r="M9" s="289"/>
      <c r="N9" s="289"/>
      <c r="O9" s="289"/>
      <c r="P9" s="289"/>
      <c r="Q9" s="289"/>
      <c r="R9" s="289"/>
      <c r="S9" s="289"/>
      <c r="T9" s="289"/>
      <c r="U9" s="306"/>
      <c r="V9" s="20"/>
      <c r="W9" s="19"/>
      <c r="X9" s="284"/>
      <c r="Y9" s="289"/>
      <c r="Z9" s="289"/>
      <c r="AA9" s="289"/>
      <c r="AB9" s="289"/>
      <c r="AC9" s="289"/>
      <c r="AD9" s="289"/>
      <c r="AE9" s="289"/>
      <c r="AF9" s="289"/>
      <c r="AG9" s="288"/>
      <c r="AH9" s="289"/>
      <c r="AI9" s="289"/>
      <c r="AJ9" s="289"/>
      <c r="AK9" s="289"/>
      <c r="AL9" s="289"/>
      <c r="AM9" s="289"/>
      <c r="AN9" s="289"/>
      <c r="AO9" s="289"/>
      <c r="AP9" s="289"/>
      <c r="AQ9" s="306"/>
      <c r="AR9" s="20"/>
      <c r="AS9" s="19"/>
      <c r="AT9" s="284"/>
      <c r="AU9" s="289"/>
      <c r="AV9" s="289"/>
      <c r="AW9" s="289"/>
      <c r="AX9" s="289"/>
      <c r="AY9" s="289"/>
      <c r="AZ9" s="289"/>
      <c r="BA9" s="289"/>
      <c r="BB9" s="289"/>
      <c r="BC9" s="288"/>
      <c r="BD9" s="289"/>
      <c r="BE9" s="289"/>
      <c r="BF9" s="289"/>
      <c r="BG9" s="289"/>
      <c r="BH9" s="289"/>
      <c r="BI9" s="289"/>
      <c r="BJ9" s="289"/>
      <c r="BK9" s="289"/>
      <c r="BL9" s="289"/>
      <c r="BM9" s="306"/>
      <c r="BN9" s="20"/>
      <c r="BO9" s="19"/>
      <c r="BP9" s="284"/>
      <c r="BQ9" s="289"/>
      <c r="BR9" s="289"/>
      <c r="BS9" s="289"/>
      <c r="BT9" s="289"/>
      <c r="BU9" s="289"/>
      <c r="BV9" s="289"/>
      <c r="BW9" s="289"/>
      <c r="BX9" s="289"/>
      <c r="BY9" s="288"/>
      <c r="BZ9" s="289"/>
      <c r="CA9" s="289"/>
      <c r="CB9" s="289"/>
      <c r="CC9" s="289"/>
      <c r="CD9" s="289"/>
      <c r="CE9" s="289"/>
      <c r="CF9" s="289"/>
      <c r="CG9" s="289"/>
      <c r="CH9" s="289"/>
      <c r="CI9" s="306"/>
      <c r="CJ9" s="20"/>
      <c r="CK9" s="19"/>
      <c r="CL9" s="284"/>
      <c r="CM9" s="289"/>
      <c r="CN9" s="289"/>
      <c r="CO9" s="289"/>
      <c r="CP9" s="289"/>
      <c r="CQ9" s="289"/>
      <c r="CR9" s="289"/>
      <c r="CS9" s="289"/>
      <c r="CT9" s="289"/>
      <c r="CU9" s="288"/>
      <c r="CV9" s="289"/>
      <c r="CW9" s="289"/>
      <c r="CX9" s="289"/>
      <c r="CY9" s="289"/>
      <c r="CZ9" s="289"/>
      <c r="DA9" s="289"/>
      <c r="DB9" s="289"/>
      <c r="DC9" s="289"/>
      <c r="DD9" s="289"/>
      <c r="DE9" s="306"/>
      <c r="DF9" s="20"/>
      <c r="DG9" s="19"/>
      <c r="DH9" s="284"/>
      <c r="DI9" s="289"/>
      <c r="DJ9" s="289"/>
      <c r="DK9" s="289"/>
      <c r="DL9" s="289"/>
      <c r="DM9" s="289"/>
      <c r="DN9" s="289"/>
      <c r="DO9" s="289"/>
      <c r="DP9" s="289"/>
      <c r="DQ9" s="288"/>
      <c r="DR9" s="289"/>
      <c r="DS9" s="289"/>
      <c r="DT9" s="289"/>
      <c r="DU9" s="289"/>
      <c r="DV9" s="289"/>
      <c r="DW9" s="289"/>
      <c r="DX9" s="289"/>
      <c r="DY9" s="289"/>
      <c r="DZ9" s="289"/>
      <c r="EA9" s="306"/>
      <c r="EB9" s="20"/>
      <c r="EC9" s="19"/>
      <c r="ED9" s="284"/>
      <c r="EE9" s="289"/>
      <c r="EF9" s="289"/>
      <c r="EG9" s="289"/>
      <c r="EH9" s="289"/>
      <c r="EI9" s="289"/>
      <c r="EJ9" s="289"/>
      <c r="EK9" s="289"/>
      <c r="EL9" s="289"/>
      <c r="EM9" s="288"/>
      <c r="EN9" s="289"/>
      <c r="EO9" s="289"/>
      <c r="EP9" s="289"/>
      <c r="EQ9" s="289"/>
      <c r="ER9" s="289"/>
      <c r="ES9" s="289"/>
      <c r="ET9" s="289"/>
      <c r="EU9" s="289"/>
      <c r="EV9" s="289"/>
      <c r="EW9" s="306"/>
      <c r="EX9" s="20"/>
      <c r="EY9" s="19"/>
      <c r="EZ9" s="284"/>
      <c r="FA9" s="289"/>
      <c r="FB9" s="289"/>
      <c r="FC9" s="289"/>
      <c r="FD9" s="289"/>
      <c r="FE9" s="289"/>
      <c r="FF9" s="289"/>
      <c r="FG9" s="289"/>
      <c r="FH9" s="289"/>
      <c r="FI9" s="288"/>
      <c r="FJ9" s="289"/>
      <c r="FK9" s="289"/>
      <c r="FL9" s="289"/>
      <c r="FM9" s="289"/>
      <c r="FN9" s="289"/>
      <c r="FO9" s="289"/>
      <c r="FP9" s="289"/>
      <c r="FQ9" s="289"/>
      <c r="FR9" s="289"/>
      <c r="FS9" s="306"/>
      <c r="FT9" s="20"/>
      <c r="FU9" s="19"/>
      <c r="FV9" s="284"/>
      <c r="FW9" s="289"/>
      <c r="FX9" s="289"/>
      <c r="FY9" s="289"/>
      <c r="FZ9" s="289"/>
      <c r="GA9" s="289"/>
      <c r="GB9" s="289"/>
      <c r="GC9" s="289"/>
      <c r="GD9" s="289"/>
      <c r="GE9" s="288"/>
      <c r="GF9" s="289"/>
      <c r="GG9" s="289"/>
      <c r="GH9" s="289"/>
      <c r="GI9" s="289"/>
      <c r="GJ9" s="289"/>
      <c r="GK9" s="289"/>
      <c r="GL9" s="289"/>
      <c r="GM9" s="289"/>
      <c r="GN9" s="289"/>
      <c r="GO9" s="306"/>
      <c r="GP9" s="20"/>
      <c r="GQ9" s="19"/>
      <c r="GR9" s="284"/>
      <c r="GS9" s="289"/>
      <c r="GT9" s="289"/>
      <c r="GU9" s="289"/>
      <c r="GV9" s="289"/>
      <c r="GW9" s="289"/>
      <c r="GX9" s="289"/>
      <c r="GY9" s="289"/>
      <c r="GZ9" s="289"/>
      <c r="HA9" s="288"/>
      <c r="HB9" s="289"/>
      <c r="HC9" s="289"/>
      <c r="HD9" s="289"/>
      <c r="HE9" s="289"/>
      <c r="HF9" s="289"/>
      <c r="HG9" s="289"/>
      <c r="HH9" s="289"/>
      <c r="HI9" s="289"/>
      <c r="HJ9" s="289"/>
      <c r="HK9" s="306"/>
      <c r="HL9" s="20"/>
    </row>
    <row r="10" spans="1:220" ht="16.5" customHeight="1">
      <c r="A10" s="19"/>
      <c r="B10" s="252" t="str">
        <f>個人一覧!$J$10</f>
        <v/>
      </c>
      <c r="C10" s="253"/>
      <c r="D10" s="253"/>
      <c r="E10" s="253"/>
      <c r="F10" s="253"/>
      <c r="G10" s="253"/>
      <c r="H10" s="253"/>
      <c r="I10" s="253"/>
      <c r="J10" s="253"/>
      <c r="K10" s="258" t="str">
        <f>IF(個人一覧!$K$10="","記録なし",IF(LEN(個人一覧!$K$10)=7,MID(個人一覧!$K$10,2,2)&amp;"'"&amp;MID(個人一覧!$K$10,4,2)&amp;""""&amp;MID(個人一覧!$K$10,6,2),MID(個人一覧!$K$10,2,2)&amp;"m"&amp;MID(個人一覧!$K$10,4,2)))</f>
        <v>記録なし</v>
      </c>
      <c r="L10" s="253"/>
      <c r="M10" s="253"/>
      <c r="N10" s="253"/>
      <c r="O10" s="253"/>
      <c r="P10" s="253"/>
      <c r="Q10" s="253"/>
      <c r="R10" s="253"/>
      <c r="S10" s="253"/>
      <c r="T10" s="253"/>
      <c r="U10" s="259"/>
      <c r="V10" s="20"/>
      <c r="W10" s="19"/>
      <c r="X10" s="252" t="str">
        <f>個人一覧!$J$11</f>
        <v/>
      </c>
      <c r="Y10" s="253"/>
      <c r="Z10" s="253"/>
      <c r="AA10" s="253"/>
      <c r="AB10" s="253"/>
      <c r="AC10" s="253"/>
      <c r="AD10" s="253"/>
      <c r="AE10" s="253"/>
      <c r="AF10" s="253"/>
      <c r="AG10" s="258" t="str">
        <f>IF(個人一覧!$K$11="","記録なし",IF(LEN(個人一覧!$K$11)=7,MID(個人一覧!$K$11,2,2)&amp;"'"&amp;MID(個人一覧!$K$11,4,2)&amp;""""&amp;MID(個人一覧!$K$11,6,2),MID(個人一覧!$K$11,2,2)&amp;"m"&amp;MID(個人一覧!$K$11,4,2)))</f>
        <v>記録なし</v>
      </c>
      <c r="AH10" s="253"/>
      <c r="AI10" s="253"/>
      <c r="AJ10" s="253"/>
      <c r="AK10" s="253"/>
      <c r="AL10" s="253"/>
      <c r="AM10" s="253"/>
      <c r="AN10" s="253"/>
      <c r="AO10" s="253"/>
      <c r="AP10" s="253"/>
      <c r="AQ10" s="259"/>
      <c r="AR10" s="20"/>
      <c r="AS10" s="19"/>
      <c r="AT10" s="252" t="str">
        <f>個人一覧!$J$12</f>
        <v/>
      </c>
      <c r="AU10" s="253"/>
      <c r="AV10" s="253"/>
      <c r="AW10" s="253"/>
      <c r="AX10" s="253"/>
      <c r="AY10" s="253"/>
      <c r="AZ10" s="253"/>
      <c r="BA10" s="253"/>
      <c r="BB10" s="253"/>
      <c r="BC10" s="258" t="str">
        <f>IF(個人一覧!$K$12="","記録なし",IF(LEN(個人一覧!$K$12)=7,MID(個人一覧!$K$12,2,2)&amp;"'"&amp;MID(個人一覧!$K$12,4,2)&amp;""""&amp;MID(個人一覧!$K$12,6,2),MID(個人一覧!$K$12,2,2)&amp;"m"&amp;MID(個人一覧!$K$12,4,2)))</f>
        <v>記録なし</v>
      </c>
      <c r="BD10" s="253"/>
      <c r="BE10" s="253"/>
      <c r="BF10" s="253"/>
      <c r="BG10" s="253"/>
      <c r="BH10" s="253"/>
      <c r="BI10" s="253"/>
      <c r="BJ10" s="253"/>
      <c r="BK10" s="253"/>
      <c r="BL10" s="253"/>
      <c r="BM10" s="259"/>
      <c r="BN10" s="20"/>
      <c r="BO10" s="19"/>
      <c r="BP10" s="252" t="str">
        <f>個人一覧!$J$13</f>
        <v/>
      </c>
      <c r="BQ10" s="253"/>
      <c r="BR10" s="253"/>
      <c r="BS10" s="253"/>
      <c r="BT10" s="253"/>
      <c r="BU10" s="253"/>
      <c r="BV10" s="253"/>
      <c r="BW10" s="253"/>
      <c r="BX10" s="253"/>
      <c r="BY10" s="258" t="str">
        <f>IF(個人一覧!$K$13="","記録なし",IF(LEN(個人一覧!$K$13)=7,MID(個人一覧!$K$13,2,2)&amp;"'"&amp;MID(個人一覧!$K$13,4,2)&amp;""""&amp;MID(個人一覧!$K$13,6,2),MID(個人一覧!$K$13,2,2)&amp;"m"&amp;MID(個人一覧!$K$13,4,2)))</f>
        <v>記録なし</v>
      </c>
      <c r="BZ10" s="253"/>
      <c r="CA10" s="253"/>
      <c r="CB10" s="253"/>
      <c r="CC10" s="253"/>
      <c r="CD10" s="253"/>
      <c r="CE10" s="253"/>
      <c r="CF10" s="253"/>
      <c r="CG10" s="253"/>
      <c r="CH10" s="253"/>
      <c r="CI10" s="259"/>
      <c r="CJ10" s="20"/>
      <c r="CK10" s="19"/>
      <c r="CL10" s="252" t="str">
        <f>個人一覧!$J$14</f>
        <v/>
      </c>
      <c r="CM10" s="253"/>
      <c r="CN10" s="253"/>
      <c r="CO10" s="253"/>
      <c r="CP10" s="253"/>
      <c r="CQ10" s="253"/>
      <c r="CR10" s="253"/>
      <c r="CS10" s="253"/>
      <c r="CT10" s="253"/>
      <c r="CU10" s="258" t="str">
        <f>IF(個人一覧!$K$14="","記録なし",IF(LEN(個人一覧!$K$14)=7,MID(個人一覧!$K$14,2,2)&amp;"'"&amp;MID(個人一覧!$K$14,4,2)&amp;""""&amp;MID(個人一覧!$K$14,6,2),MID(個人一覧!$K$14,2,2)&amp;"m"&amp;MID(個人一覧!$K$14,4,2)))</f>
        <v>記録なし</v>
      </c>
      <c r="CV10" s="253"/>
      <c r="CW10" s="253"/>
      <c r="CX10" s="253"/>
      <c r="CY10" s="253"/>
      <c r="CZ10" s="253"/>
      <c r="DA10" s="253"/>
      <c r="DB10" s="253"/>
      <c r="DC10" s="253"/>
      <c r="DD10" s="253"/>
      <c r="DE10" s="259"/>
      <c r="DF10" s="20"/>
      <c r="DG10" s="19"/>
      <c r="DH10" s="252" t="str">
        <f>個人一覧!$J$15</f>
        <v/>
      </c>
      <c r="DI10" s="253"/>
      <c r="DJ10" s="253"/>
      <c r="DK10" s="253"/>
      <c r="DL10" s="253"/>
      <c r="DM10" s="253"/>
      <c r="DN10" s="253"/>
      <c r="DO10" s="253"/>
      <c r="DP10" s="253"/>
      <c r="DQ10" s="258" t="str">
        <f>IF(個人一覧!$K$15="","記録なし",IF(LEN(個人一覧!$K$15)=7,MID(個人一覧!$K$15,2,2)&amp;"'"&amp;MID(個人一覧!$K$15,4,2)&amp;""""&amp;MID(個人一覧!$K$15,6,2),MID(個人一覧!$K$15,2,2)&amp;"m"&amp;MID(個人一覧!$K$15,4,2)))</f>
        <v>記録なし</v>
      </c>
      <c r="DR10" s="253"/>
      <c r="DS10" s="253"/>
      <c r="DT10" s="253"/>
      <c r="DU10" s="253"/>
      <c r="DV10" s="253"/>
      <c r="DW10" s="253"/>
      <c r="DX10" s="253"/>
      <c r="DY10" s="253"/>
      <c r="DZ10" s="253"/>
      <c r="EA10" s="259"/>
      <c r="EB10" s="20"/>
      <c r="EC10" s="19"/>
      <c r="ED10" s="252" t="str">
        <f>個人一覧!$J$16</f>
        <v/>
      </c>
      <c r="EE10" s="253"/>
      <c r="EF10" s="253"/>
      <c r="EG10" s="253"/>
      <c r="EH10" s="253"/>
      <c r="EI10" s="253"/>
      <c r="EJ10" s="253"/>
      <c r="EK10" s="253"/>
      <c r="EL10" s="253"/>
      <c r="EM10" s="258" t="str">
        <f>IF(個人一覧!$K$16="","記録なし",IF(LEN(個人一覧!$K$16)=7,MID(個人一覧!$K$16,2,2)&amp;"'"&amp;MID(個人一覧!$K$16,4,2)&amp;""""&amp;MID(個人一覧!$K$16,6,2),MID(個人一覧!$K$16,2,2)&amp;"m"&amp;MID(個人一覧!$K$16,4,2)))</f>
        <v>記録なし</v>
      </c>
      <c r="EN10" s="253"/>
      <c r="EO10" s="253"/>
      <c r="EP10" s="253"/>
      <c r="EQ10" s="253"/>
      <c r="ER10" s="253"/>
      <c r="ES10" s="253"/>
      <c r="ET10" s="253"/>
      <c r="EU10" s="253"/>
      <c r="EV10" s="253"/>
      <c r="EW10" s="259"/>
      <c r="EX10" s="20"/>
      <c r="EY10" s="19"/>
      <c r="EZ10" s="252" t="str">
        <f>個人一覧!$J$17</f>
        <v/>
      </c>
      <c r="FA10" s="253"/>
      <c r="FB10" s="253"/>
      <c r="FC10" s="253"/>
      <c r="FD10" s="253"/>
      <c r="FE10" s="253"/>
      <c r="FF10" s="253"/>
      <c r="FG10" s="253"/>
      <c r="FH10" s="253"/>
      <c r="FI10" s="258" t="str">
        <f>IF(個人一覧!$K$17="","記録なし",IF(LEN(個人一覧!$K$17)=7,MID(個人一覧!$K$17,2,2)&amp;"'"&amp;MID(個人一覧!$K$17,4,2)&amp;""""&amp;MID(個人一覧!$K$17,6,2),MID(個人一覧!$K$17,2,2)&amp;"m"&amp;MID(個人一覧!$K$17,4,2)))</f>
        <v>記録なし</v>
      </c>
      <c r="FJ10" s="253"/>
      <c r="FK10" s="253"/>
      <c r="FL10" s="253"/>
      <c r="FM10" s="253"/>
      <c r="FN10" s="253"/>
      <c r="FO10" s="253"/>
      <c r="FP10" s="253"/>
      <c r="FQ10" s="253"/>
      <c r="FR10" s="253"/>
      <c r="FS10" s="259"/>
      <c r="FT10" s="20"/>
      <c r="FU10" s="19"/>
      <c r="FV10" s="252" t="str">
        <f>個人一覧!$J$18</f>
        <v/>
      </c>
      <c r="FW10" s="253"/>
      <c r="FX10" s="253"/>
      <c r="FY10" s="253"/>
      <c r="FZ10" s="253"/>
      <c r="GA10" s="253"/>
      <c r="GB10" s="253"/>
      <c r="GC10" s="253"/>
      <c r="GD10" s="253"/>
      <c r="GE10" s="258" t="str">
        <f>IF(個人一覧!$K$18="","記録なし",IF(LEN(個人一覧!$K$18)=7,MID(個人一覧!$K$18,2,2)&amp;"'"&amp;MID(個人一覧!$K$18,4,2)&amp;""""&amp;MID(個人一覧!$K$18,6,2),MID(個人一覧!$K$18,2,2)&amp;"m"&amp;MID(個人一覧!$K$18,4,2)))</f>
        <v>記録なし</v>
      </c>
      <c r="GF10" s="253"/>
      <c r="GG10" s="253"/>
      <c r="GH10" s="253"/>
      <c r="GI10" s="253"/>
      <c r="GJ10" s="253"/>
      <c r="GK10" s="253"/>
      <c r="GL10" s="253"/>
      <c r="GM10" s="253"/>
      <c r="GN10" s="253"/>
      <c r="GO10" s="259"/>
      <c r="GP10" s="20"/>
      <c r="GQ10" s="19"/>
      <c r="GR10" s="252" t="str">
        <f>個人一覧!$J$19</f>
        <v/>
      </c>
      <c r="GS10" s="253"/>
      <c r="GT10" s="253"/>
      <c r="GU10" s="253"/>
      <c r="GV10" s="253"/>
      <c r="GW10" s="253"/>
      <c r="GX10" s="253"/>
      <c r="GY10" s="253"/>
      <c r="GZ10" s="253"/>
      <c r="HA10" s="258" t="str">
        <f>IF(個人一覧!$K$19="","記録なし",IF(LEN(個人一覧!$K$19)=7,MID(個人一覧!$K$19,2,2)&amp;"'"&amp;MID(個人一覧!$K$19,4,2)&amp;""""&amp;MID(個人一覧!$K$19,6,2),MID(個人一覧!$K$19,2,2)&amp;"m"&amp;MID(個人一覧!$K$19,4,2)))</f>
        <v>記録なし</v>
      </c>
      <c r="HB10" s="253"/>
      <c r="HC10" s="253"/>
      <c r="HD10" s="253"/>
      <c r="HE10" s="253"/>
      <c r="HF10" s="253"/>
      <c r="HG10" s="253"/>
      <c r="HH10" s="253"/>
      <c r="HI10" s="253"/>
      <c r="HJ10" s="253"/>
      <c r="HK10" s="259"/>
      <c r="HL10" s="20"/>
    </row>
    <row r="11" spans="1:220" ht="16.5" customHeight="1">
      <c r="A11" s="19"/>
      <c r="B11" s="254"/>
      <c r="C11" s="255"/>
      <c r="D11" s="255"/>
      <c r="E11" s="255"/>
      <c r="F11" s="255"/>
      <c r="G11" s="255"/>
      <c r="H11" s="255"/>
      <c r="I11" s="255"/>
      <c r="J11" s="255"/>
      <c r="K11" s="260"/>
      <c r="L11" s="255"/>
      <c r="M11" s="255"/>
      <c r="N11" s="255"/>
      <c r="O11" s="255"/>
      <c r="P11" s="255"/>
      <c r="Q11" s="255"/>
      <c r="R11" s="255"/>
      <c r="S11" s="255"/>
      <c r="T11" s="255"/>
      <c r="U11" s="261"/>
      <c r="V11" s="20"/>
      <c r="W11" s="19"/>
      <c r="X11" s="254"/>
      <c r="Y11" s="255"/>
      <c r="Z11" s="255"/>
      <c r="AA11" s="255"/>
      <c r="AB11" s="255"/>
      <c r="AC11" s="255"/>
      <c r="AD11" s="255"/>
      <c r="AE11" s="255"/>
      <c r="AF11" s="255"/>
      <c r="AG11" s="260"/>
      <c r="AH11" s="255"/>
      <c r="AI11" s="255"/>
      <c r="AJ11" s="255"/>
      <c r="AK11" s="255"/>
      <c r="AL11" s="255"/>
      <c r="AM11" s="255"/>
      <c r="AN11" s="255"/>
      <c r="AO11" s="255"/>
      <c r="AP11" s="255"/>
      <c r="AQ11" s="261"/>
      <c r="AR11" s="20"/>
      <c r="AS11" s="19"/>
      <c r="AT11" s="254"/>
      <c r="AU11" s="255"/>
      <c r="AV11" s="255"/>
      <c r="AW11" s="255"/>
      <c r="AX11" s="255"/>
      <c r="AY11" s="255"/>
      <c r="AZ11" s="255"/>
      <c r="BA11" s="255"/>
      <c r="BB11" s="255"/>
      <c r="BC11" s="260"/>
      <c r="BD11" s="255"/>
      <c r="BE11" s="255"/>
      <c r="BF11" s="255"/>
      <c r="BG11" s="255"/>
      <c r="BH11" s="255"/>
      <c r="BI11" s="255"/>
      <c r="BJ11" s="255"/>
      <c r="BK11" s="255"/>
      <c r="BL11" s="255"/>
      <c r="BM11" s="261"/>
      <c r="BN11" s="20"/>
      <c r="BO11" s="19"/>
      <c r="BP11" s="254"/>
      <c r="BQ11" s="255"/>
      <c r="BR11" s="255"/>
      <c r="BS11" s="255"/>
      <c r="BT11" s="255"/>
      <c r="BU11" s="255"/>
      <c r="BV11" s="255"/>
      <c r="BW11" s="255"/>
      <c r="BX11" s="255"/>
      <c r="BY11" s="260"/>
      <c r="BZ11" s="255"/>
      <c r="CA11" s="255"/>
      <c r="CB11" s="255"/>
      <c r="CC11" s="255"/>
      <c r="CD11" s="255"/>
      <c r="CE11" s="255"/>
      <c r="CF11" s="255"/>
      <c r="CG11" s="255"/>
      <c r="CH11" s="255"/>
      <c r="CI11" s="261"/>
      <c r="CJ11" s="20"/>
      <c r="CK11" s="19"/>
      <c r="CL11" s="254"/>
      <c r="CM11" s="255"/>
      <c r="CN11" s="255"/>
      <c r="CO11" s="255"/>
      <c r="CP11" s="255"/>
      <c r="CQ11" s="255"/>
      <c r="CR11" s="255"/>
      <c r="CS11" s="255"/>
      <c r="CT11" s="255"/>
      <c r="CU11" s="260"/>
      <c r="CV11" s="255"/>
      <c r="CW11" s="255"/>
      <c r="CX11" s="255"/>
      <c r="CY11" s="255"/>
      <c r="CZ11" s="255"/>
      <c r="DA11" s="255"/>
      <c r="DB11" s="255"/>
      <c r="DC11" s="255"/>
      <c r="DD11" s="255"/>
      <c r="DE11" s="261"/>
      <c r="DF11" s="20"/>
      <c r="DG11" s="19"/>
      <c r="DH11" s="254"/>
      <c r="DI11" s="255"/>
      <c r="DJ11" s="255"/>
      <c r="DK11" s="255"/>
      <c r="DL11" s="255"/>
      <c r="DM11" s="255"/>
      <c r="DN11" s="255"/>
      <c r="DO11" s="255"/>
      <c r="DP11" s="255"/>
      <c r="DQ11" s="260"/>
      <c r="DR11" s="255"/>
      <c r="DS11" s="255"/>
      <c r="DT11" s="255"/>
      <c r="DU11" s="255"/>
      <c r="DV11" s="255"/>
      <c r="DW11" s="255"/>
      <c r="DX11" s="255"/>
      <c r="DY11" s="255"/>
      <c r="DZ11" s="255"/>
      <c r="EA11" s="261"/>
      <c r="EB11" s="20"/>
      <c r="EC11" s="19"/>
      <c r="ED11" s="254"/>
      <c r="EE11" s="255"/>
      <c r="EF11" s="255"/>
      <c r="EG11" s="255"/>
      <c r="EH11" s="255"/>
      <c r="EI11" s="255"/>
      <c r="EJ11" s="255"/>
      <c r="EK11" s="255"/>
      <c r="EL11" s="255"/>
      <c r="EM11" s="260"/>
      <c r="EN11" s="255"/>
      <c r="EO11" s="255"/>
      <c r="EP11" s="255"/>
      <c r="EQ11" s="255"/>
      <c r="ER11" s="255"/>
      <c r="ES11" s="255"/>
      <c r="ET11" s="255"/>
      <c r="EU11" s="255"/>
      <c r="EV11" s="255"/>
      <c r="EW11" s="261"/>
      <c r="EX11" s="20"/>
      <c r="EY11" s="19"/>
      <c r="EZ11" s="254"/>
      <c r="FA11" s="255"/>
      <c r="FB11" s="255"/>
      <c r="FC11" s="255"/>
      <c r="FD11" s="255"/>
      <c r="FE11" s="255"/>
      <c r="FF11" s="255"/>
      <c r="FG11" s="255"/>
      <c r="FH11" s="255"/>
      <c r="FI11" s="260"/>
      <c r="FJ11" s="255"/>
      <c r="FK11" s="255"/>
      <c r="FL11" s="255"/>
      <c r="FM11" s="255"/>
      <c r="FN11" s="255"/>
      <c r="FO11" s="255"/>
      <c r="FP11" s="255"/>
      <c r="FQ11" s="255"/>
      <c r="FR11" s="255"/>
      <c r="FS11" s="261"/>
      <c r="FT11" s="20"/>
      <c r="FU11" s="19"/>
      <c r="FV11" s="254"/>
      <c r="FW11" s="255"/>
      <c r="FX11" s="255"/>
      <c r="FY11" s="255"/>
      <c r="FZ11" s="255"/>
      <c r="GA11" s="255"/>
      <c r="GB11" s="255"/>
      <c r="GC11" s="255"/>
      <c r="GD11" s="255"/>
      <c r="GE11" s="260"/>
      <c r="GF11" s="255"/>
      <c r="GG11" s="255"/>
      <c r="GH11" s="255"/>
      <c r="GI11" s="255"/>
      <c r="GJ11" s="255"/>
      <c r="GK11" s="255"/>
      <c r="GL11" s="255"/>
      <c r="GM11" s="255"/>
      <c r="GN11" s="255"/>
      <c r="GO11" s="261"/>
      <c r="GP11" s="20"/>
      <c r="GQ11" s="19"/>
      <c r="GR11" s="254"/>
      <c r="GS11" s="255"/>
      <c r="GT11" s="255"/>
      <c r="GU11" s="255"/>
      <c r="GV11" s="255"/>
      <c r="GW11" s="255"/>
      <c r="GX11" s="255"/>
      <c r="GY11" s="255"/>
      <c r="GZ11" s="255"/>
      <c r="HA11" s="260"/>
      <c r="HB11" s="255"/>
      <c r="HC11" s="255"/>
      <c r="HD11" s="255"/>
      <c r="HE11" s="255"/>
      <c r="HF11" s="255"/>
      <c r="HG11" s="255"/>
      <c r="HH11" s="255"/>
      <c r="HI11" s="255"/>
      <c r="HJ11" s="255"/>
      <c r="HK11" s="261"/>
      <c r="HL11" s="20"/>
    </row>
    <row r="12" spans="1:220" ht="16.5" customHeight="1" thickBot="1">
      <c r="A12" s="19"/>
      <c r="B12" s="256"/>
      <c r="C12" s="257"/>
      <c r="D12" s="257"/>
      <c r="E12" s="257"/>
      <c r="F12" s="257"/>
      <c r="G12" s="257"/>
      <c r="H12" s="257"/>
      <c r="I12" s="257"/>
      <c r="J12" s="257"/>
      <c r="K12" s="262"/>
      <c r="L12" s="257"/>
      <c r="M12" s="257"/>
      <c r="N12" s="257"/>
      <c r="O12" s="257"/>
      <c r="P12" s="257"/>
      <c r="Q12" s="257"/>
      <c r="R12" s="257"/>
      <c r="S12" s="257"/>
      <c r="T12" s="257"/>
      <c r="U12" s="263"/>
      <c r="V12" s="20"/>
      <c r="W12" s="19"/>
      <c r="X12" s="256"/>
      <c r="Y12" s="257"/>
      <c r="Z12" s="257"/>
      <c r="AA12" s="257"/>
      <c r="AB12" s="257"/>
      <c r="AC12" s="257"/>
      <c r="AD12" s="257"/>
      <c r="AE12" s="257"/>
      <c r="AF12" s="257"/>
      <c r="AG12" s="262"/>
      <c r="AH12" s="257"/>
      <c r="AI12" s="257"/>
      <c r="AJ12" s="257"/>
      <c r="AK12" s="257"/>
      <c r="AL12" s="257"/>
      <c r="AM12" s="257"/>
      <c r="AN12" s="257"/>
      <c r="AO12" s="257"/>
      <c r="AP12" s="257"/>
      <c r="AQ12" s="263"/>
      <c r="AR12" s="20"/>
      <c r="AS12" s="19"/>
      <c r="AT12" s="256"/>
      <c r="AU12" s="257"/>
      <c r="AV12" s="257"/>
      <c r="AW12" s="257"/>
      <c r="AX12" s="257"/>
      <c r="AY12" s="257"/>
      <c r="AZ12" s="257"/>
      <c r="BA12" s="257"/>
      <c r="BB12" s="257"/>
      <c r="BC12" s="262"/>
      <c r="BD12" s="257"/>
      <c r="BE12" s="257"/>
      <c r="BF12" s="257"/>
      <c r="BG12" s="257"/>
      <c r="BH12" s="257"/>
      <c r="BI12" s="257"/>
      <c r="BJ12" s="257"/>
      <c r="BK12" s="257"/>
      <c r="BL12" s="257"/>
      <c r="BM12" s="263"/>
      <c r="BN12" s="20"/>
      <c r="BO12" s="19"/>
      <c r="BP12" s="256"/>
      <c r="BQ12" s="257"/>
      <c r="BR12" s="257"/>
      <c r="BS12" s="257"/>
      <c r="BT12" s="257"/>
      <c r="BU12" s="257"/>
      <c r="BV12" s="257"/>
      <c r="BW12" s="257"/>
      <c r="BX12" s="257"/>
      <c r="BY12" s="262"/>
      <c r="BZ12" s="257"/>
      <c r="CA12" s="257"/>
      <c r="CB12" s="257"/>
      <c r="CC12" s="257"/>
      <c r="CD12" s="257"/>
      <c r="CE12" s="257"/>
      <c r="CF12" s="257"/>
      <c r="CG12" s="257"/>
      <c r="CH12" s="257"/>
      <c r="CI12" s="263"/>
      <c r="CJ12" s="20"/>
      <c r="CK12" s="19"/>
      <c r="CL12" s="256"/>
      <c r="CM12" s="257"/>
      <c r="CN12" s="257"/>
      <c r="CO12" s="257"/>
      <c r="CP12" s="257"/>
      <c r="CQ12" s="257"/>
      <c r="CR12" s="257"/>
      <c r="CS12" s="257"/>
      <c r="CT12" s="257"/>
      <c r="CU12" s="262"/>
      <c r="CV12" s="257"/>
      <c r="CW12" s="257"/>
      <c r="CX12" s="257"/>
      <c r="CY12" s="257"/>
      <c r="CZ12" s="257"/>
      <c r="DA12" s="257"/>
      <c r="DB12" s="257"/>
      <c r="DC12" s="257"/>
      <c r="DD12" s="257"/>
      <c r="DE12" s="263"/>
      <c r="DF12" s="20"/>
      <c r="DG12" s="19"/>
      <c r="DH12" s="256"/>
      <c r="DI12" s="257"/>
      <c r="DJ12" s="257"/>
      <c r="DK12" s="257"/>
      <c r="DL12" s="257"/>
      <c r="DM12" s="257"/>
      <c r="DN12" s="257"/>
      <c r="DO12" s="257"/>
      <c r="DP12" s="257"/>
      <c r="DQ12" s="262"/>
      <c r="DR12" s="257"/>
      <c r="DS12" s="257"/>
      <c r="DT12" s="257"/>
      <c r="DU12" s="257"/>
      <c r="DV12" s="257"/>
      <c r="DW12" s="257"/>
      <c r="DX12" s="257"/>
      <c r="DY12" s="257"/>
      <c r="DZ12" s="257"/>
      <c r="EA12" s="263"/>
      <c r="EB12" s="20"/>
      <c r="EC12" s="19"/>
      <c r="ED12" s="256"/>
      <c r="EE12" s="257"/>
      <c r="EF12" s="257"/>
      <c r="EG12" s="257"/>
      <c r="EH12" s="257"/>
      <c r="EI12" s="257"/>
      <c r="EJ12" s="257"/>
      <c r="EK12" s="257"/>
      <c r="EL12" s="257"/>
      <c r="EM12" s="262"/>
      <c r="EN12" s="257"/>
      <c r="EO12" s="257"/>
      <c r="EP12" s="257"/>
      <c r="EQ12" s="257"/>
      <c r="ER12" s="257"/>
      <c r="ES12" s="257"/>
      <c r="ET12" s="257"/>
      <c r="EU12" s="257"/>
      <c r="EV12" s="257"/>
      <c r="EW12" s="263"/>
      <c r="EX12" s="20"/>
      <c r="EY12" s="19"/>
      <c r="EZ12" s="256"/>
      <c r="FA12" s="257"/>
      <c r="FB12" s="257"/>
      <c r="FC12" s="257"/>
      <c r="FD12" s="257"/>
      <c r="FE12" s="257"/>
      <c r="FF12" s="257"/>
      <c r="FG12" s="257"/>
      <c r="FH12" s="257"/>
      <c r="FI12" s="262"/>
      <c r="FJ12" s="257"/>
      <c r="FK12" s="257"/>
      <c r="FL12" s="257"/>
      <c r="FM12" s="257"/>
      <c r="FN12" s="257"/>
      <c r="FO12" s="257"/>
      <c r="FP12" s="257"/>
      <c r="FQ12" s="257"/>
      <c r="FR12" s="257"/>
      <c r="FS12" s="263"/>
      <c r="FT12" s="20"/>
      <c r="FU12" s="19"/>
      <c r="FV12" s="256"/>
      <c r="FW12" s="257"/>
      <c r="FX12" s="257"/>
      <c r="FY12" s="257"/>
      <c r="FZ12" s="257"/>
      <c r="GA12" s="257"/>
      <c r="GB12" s="257"/>
      <c r="GC12" s="257"/>
      <c r="GD12" s="257"/>
      <c r="GE12" s="262"/>
      <c r="GF12" s="257"/>
      <c r="GG12" s="257"/>
      <c r="GH12" s="257"/>
      <c r="GI12" s="257"/>
      <c r="GJ12" s="257"/>
      <c r="GK12" s="257"/>
      <c r="GL12" s="257"/>
      <c r="GM12" s="257"/>
      <c r="GN12" s="257"/>
      <c r="GO12" s="263"/>
      <c r="GP12" s="20"/>
      <c r="GQ12" s="19"/>
      <c r="GR12" s="256"/>
      <c r="GS12" s="257"/>
      <c r="GT12" s="257"/>
      <c r="GU12" s="257"/>
      <c r="GV12" s="257"/>
      <c r="GW12" s="257"/>
      <c r="GX12" s="257"/>
      <c r="GY12" s="257"/>
      <c r="GZ12" s="257"/>
      <c r="HA12" s="262"/>
      <c r="HB12" s="257"/>
      <c r="HC12" s="257"/>
      <c r="HD12" s="257"/>
      <c r="HE12" s="257"/>
      <c r="HF12" s="257"/>
      <c r="HG12" s="257"/>
      <c r="HH12" s="257"/>
      <c r="HI12" s="257"/>
      <c r="HJ12" s="257"/>
      <c r="HK12" s="263"/>
      <c r="HL12" s="20"/>
    </row>
    <row r="13" spans="1:220" ht="12" customHeight="1">
      <c r="A13" s="19"/>
      <c r="V13" s="20"/>
      <c r="W13" s="19"/>
      <c r="AR13" s="20"/>
      <c r="AS13" s="19"/>
      <c r="BN13" s="20"/>
      <c r="BO13" s="19"/>
      <c r="CJ13" s="20"/>
      <c r="CK13" s="19"/>
      <c r="DF13" s="20"/>
      <c r="DG13" s="19"/>
      <c r="EB13" s="20"/>
      <c r="EC13" s="19"/>
      <c r="EX13" s="20"/>
      <c r="EY13" s="19"/>
      <c r="FT13" s="20"/>
      <c r="FU13" s="19"/>
      <c r="GP13" s="20"/>
      <c r="GQ13" s="19"/>
      <c r="HL13" s="20"/>
    </row>
    <row r="14" spans="1:220" ht="12" customHeight="1" thickBot="1">
      <c r="A14" s="19"/>
      <c r="V14" s="20"/>
      <c r="W14" s="19"/>
      <c r="AR14" s="20"/>
      <c r="AS14" s="19"/>
      <c r="BN14" s="20"/>
      <c r="BO14" s="19"/>
      <c r="CJ14" s="20"/>
      <c r="CK14" s="19"/>
      <c r="DF14" s="20"/>
      <c r="DG14" s="19"/>
      <c r="EB14" s="20"/>
      <c r="EC14" s="19"/>
      <c r="EX14" s="20"/>
      <c r="EY14" s="19"/>
      <c r="FT14" s="20"/>
      <c r="FU14" s="19"/>
      <c r="GP14" s="20"/>
      <c r="GQ14" s="19"/>
      <c r="HL14" s="20"/>
    </row>
    <row r="15" spans="1:220" ht="13.5" customHeight="1">
      <c r="A15" s="19"/>
      <c r="B15" s="282" t="s">
        <v>251</v>
      </c>
      <c r="C15" s="283"/>
      <c r="D15" s="286" t="s">
        <v>252</v>
      </c>
      <c r="E15" s="287"/>
      <c r="F15" s="287"/>
      <c r="G15" s="283"/>
      <c r="H15" s="286" t="s">
        <v>255</v>
      </c>
      <c r="I15" s="287"/>
      <c r="J15" s="287"/>
      <c r="K15" s="287"/>
      <c r="L15" s="287"/>
      <c r="M15" s="287"/>
      <c r="N15" s="287"/>
      <c r="O15" s="283"/>
      <c r="P15" s="286" t="s">
        <v>253</v>
      </c>
      <c r="Q15" s="283"/>
      <c r="R15" s="286" t="s">
        <v>254</v>
      </c>
      <c r="S15" s="287"/>
      <c r="T15" s="287"/>
      <c r="U15" s="305"/>
      <c r="V15" s="20"/>
      <c r="W15" s="19"/>
      <c r="X15" s="282" t="s">
        <v>251</v>
      </c>
      <c r="Y15" s="283"/>
      <c r="Z15" s="286" t="s">
        <v>252</v>
      </c>
      <c r="AA15" s="287"/>
      <c r="AB15" s="287"/>
      <c r="AC15" s="283"/>
      <c r="AD15" s="286" t="s">
        <v>255</v>
      </c>
      <c r="AE15" s="287"/>
      <c r="AF15" s="287"/>
      <c r="AG15" s="287"/>
      <c r="AH15" s="287"/>
      <c r="AI15" s="287"/>
      <c r="AJ15" s="287"/>
      <c r="AK15" s="283"/>
      <c r="AL15" s="286" t="s">
        <v>253</v>
      </c>
      <c r="AM15" s="283"/>
      <c r="AN15" s="286" t="s">
        <v>254</v>
      </c>
      <c r="AO15" s="287"/>
      <c r="AP15" s="287"/>
      <c r="AQ15" s="305"/>
      <c r="AR15" s="20"/>
      <c r="AS15" s="19"/>
      <c r="AT15" s="282" t="s">
        <v>251</v>
      </c>
      <c r="AU15" s="283"/>
      <c r="AV15" s="286" t="s">
        <v>252</v>
      </c>
      <c r="AW15" s="287"/>
      <c r="AX15" s="287"/>
      <c r="AY15" s="283"/>
      <c r="AZ15" s="286" t="s">
        <v>255</v>
      </c>
      <c r="BA15" s="287"/>
      <c r="BB15" s="287"/>
      <c r="BC15" s="287"/>
      <c r="BD15" s="287"/>
      <c r="BE15" s="287"/>
      <c r="BF15" s="287"/>
      <c r="BG15" s="283"/>
      <c r="BH15" s="286" t="s">
        <v>253</v>
      </c>
      <c r="BI15" s="283"/>
      <c r="BJ15" s="286" t="s">
        <v>254</v>
      </c>
      <c r="BK15" s="287"/>
      <c r="BL15" s="287"/>
      <c r="BM15" s="305"/>
      <c r="BN15" s="20"/>
      <c r="BO15" s="19"/>
      <c r="BP15" s="282" t="s">
        <v>251</v>
      </c>
      <c r="BQ15" s="283"/>
      <c r="BR15" s="286" t="s">
        <v>252</v>
      </c>
      <c r="BS15" s="287"/>
      <c r="BT15" s="287"/>
      <c r="BU15" s="283"/>
      <c r="BV15" s="286" t="s">
        <v>255</v>
      </c>
      <c r="BW15" s="287"/>
      <c r="BX15" s="287"/>
      <c r="BY15" s="287"/>
      <c r="BZ15" s="287"/>
      <c r="CA15" s="287"/>
      <c r="CB15" s="287"/>
      <c r="CC15" s="283"/>
      <c r="CD15" s="286" t="s">
        <v>253</v>
      </c>
      <c r="CE15" s="283"/>
      <c r="CF15" s="286" t="s">
        <v>254</v>
      </c>
      <c r="CG15" s="287"/>
      <c r="CH15" s="287"/>
      <c r="CI15" s="305"/>
      <c r="CJ15" s="20"/>
      <c r="CK15" s="19"/>
      <c r="CL15" s="282" t="s">
        <v>251</v>
      </c>
      <c r="CM15" s="283"/>
      <c r="CN15" s="286" t="s">
        <v>252</v>
      </c>
      <c r="CO15" s="287"/>
      <c r="CP15" s="287"/>
      <c r="CQ15" s="283"/>
      <c r="CR15" s="286" t="s">
        <v>255</v>
      </c>
      <c r="CS15" s="287"/>
      <c r="CT15" s="287"/>
      <c r="CU15" s="287"/>
      <c r="CV15" s="287"/>
      <c r="CW15" s="287"/>
      <c r="CX15" s="287"/>
      <c r="CY15" s="283"/>
      <c r="CZ15" s="286" t="s">
        <v>253</v>
      </c>
      <c r="DA15" s="283"/>
      <c r="DB15" s="286" t="s">
        <v>254</v>
      </c>
      <c r="DC15" s="287"/>
      <c r="DD15" s="287"/>
      <c r="DE15" s="305"/>
      <c r="DF15" s="20"/>
      <c r="DG15" s="19"/>
      <c r="DH15" s="282" t="s">
        <v>251</v>
      </c>
      <c r="DI15" s="283"/>
      <c r="DJ15" s="286" t="s">
        <v>252</v>
      </c>
      <c r="DK15" s="287"/>
      <c r="DL15" s="287"/>
      <c r="DM15" s="283"/>
      <c r="DN15" s="286" t="s">
        <v>255</v>
      </c>
      <c r="DO15" s="287"/>
      <c r="DP15" s="287"/>
      <c r="DQ15" s="287"/>
      <c r="DR15" s="287"/>
      <c r="DS15" s="287"/>
      <c r="DT15" s="287"/>
      <c r="DU15" s="283"/>
      <c r="DV15" s="286" t="s">
        <v>253</v>
      </c>
      <c r="DW15" s="283"/>
      <c r="DX15" s="286" t="s">
        <v>254</v>
      </c>
      <c r="DY15" s="287"/>
      <c r="DZ15" s="287"/>
      <c r="EA15" s="305"/>
      <c r="EB15" s="20"/>
      <c r="EC15" s="19"/>
      <c r="ED15" s="282" t="s">
        <v>251</v>
      </c>
      <c r="EE15" s="283"/>
      <c r="EF15" s="286" t="s">
        <v>252</v>
      </c>
      <c r="EG15" s="287"/>
      <c r="EH15" s="287"/>
      <c r="EI15" s="283"/>
      <c r="EJ15" s="286" t="s">
        <v>255</v>
      </c>
      <c r="EK15" s="287"/>
      <c r="EL15" s="287"/>
      <c r="EM15" s="287"/>
      <c r="EN15" s="287"/>
      <c r="EO15" s="287"/>
      <c r="EP15" s="287"/>
      <c r="EQ15" s="283"/>
      <c r="ER15" s="286" t="s">
        <v>253</v>
      </c>
      <c r="ES15" s="283"/>
      <c r="ET15" s="286" t="s">
        <v>254</v>
      </c>
      <c r="EU15" s="287"/>
      <c r="EV15" s="287"/>
      <c r="EW15" s="305"/>
      <c r="EX15" s="20"/>
      <c r="EY15" s="19"/>
      <c r="EZ15" s="282" t="s">
        <v>251</v>
      </c>
      <c r="FA15" s="283"/>
      <c r="FB15" s="286" t="s">
        <v>252</v>
      </c>
      <c r="FC15" s="287"/>
      <c r="FD15" s="287"/>
      <c r="FE15" s="283"/>
      <c r="FF15" s="286" t="s">
        <v>255</v>
      </c>
      <c r="FG15" s="287"/>
      <c r="FH15" s="287"/>
      <c r="FI15" s="287"/>
      <c r="FJ15" s="287"/>
      <c r="FK15" s="287"/>
      <c r="FL15" s="287"/>
      <c r="FM15" s="283"/>
      <c r="FN15" s="286" t="s">
        <v>253</v>
      </c>
      <c r="FO15" s="283"/>
      <c r="FP15" s="286" t="s">
        <v>254</v>
      </c>
      <c r="FQ15" s="287"/>
      <c r="FR15" s="287"/>
      <c r="FS15" s="305"/>
      <c r="FT15" s="20"/>
      <c r="FU15" s="19"/>
      <c r="FV15" s="282" t="s">
        <v>251</v>
      </c>
      <c r="FW15" s="283"/>
      <c r="FX15" s="286" t="s">
        <v>252</v>
      </c>
      <c r="FY15" s="287"/>
      <c r="FZ15" s="287"/>
      <c r="GA15" s="283"/>
      <c r="GB15" s="286" t="s">
        <v>255</v>
      </c>
      <c r="GC15" s="287"/>
      <c r="GD15" s="287"/>
      <c r="GE15" s="287"/>
      <c r="GF15" s="287"/>
      <c r="GG15" s="287"/>
      <c r="GH15" s="287"/>
      <c r="GI15" s="283"/>
      <c r="GJ15" s="286" t="s">
        <v>253</v>
      </c>
      <c r="GK15" s="283"/>
      <c r="GL15" s="286" t="s">
        <v>254</v>
      </c>
      <c r="GM15" s="287"/>
      <c r="GN15" s="287"/>
      <c r="GO15" s="305"/>
      <c r="GP15" s="20"/>
      <c r="GQ15" s="19"/>
      <c r="GR15" s="282" t="s">
        <v>251</v>
      </c>
      <c r="GS15" s="283"/>
      <c r="GT15" s="286" t="s">
        <v>252</v>
      </c>
      <c r="GU15" s="287"/>
      <c r="GV15" s="287"/>
      <c r="GW15" s="283"/>
      <c r="GX15" s="286" t="s">
        <v>255</v>
      </c>
      <c r="GY15" s="287"/>
      <c r="GZ15" s="287"/>
      <c r="HA15" s="287"/>
      <c r="HB15" s="287"/>
      <c r="HC15" s="287"/>
      <c r="HD15" s="287"/>
      <c r="HE15" s="283"/>
      <c r="HF15" s="286" t="s">
        <v>253</v>
      </c>
      <c r="HG15" s="283"/>
      <c r="HH15" s="286" t="s">
        <v>254</v>
      </c>
      <c r="HI15" s="287"/>
      <c r="HJ15" s="287"/>
      <c r="HK15" s="305"/>
      <c r="HL15" s="20"/>
    </row>
    <row r="16" spans="1:220" ht="13.5" customHeight="1">
      <c r="A16" s="19"/>
      <c r="B16" s="284"/>
      <c r="C16" s="285"/>
      <c r="D16" s="288"/>
      <c r="E16" s="289"/>
      <c r="F16" s="289"/>
      <c r="G16" s="285"/>
      <c r="H16" s="288"/>
      <c r="I16" s="289"/>
      <c r="J16" s="289"/>
      <c r="K16" s="289"/>
      <c r="L16" s="289"/>
      <c r="M16" s="289"/>
      <c r="N16" s="289"/>
      <c r="O16" s="285"/>
      <c r="P16" s="288"/>
      <c r="Q16" s="285"/>
      <c r="R16" s="288"/>
      <c r="S16" s="289"/>
      <c r="T16" s="289"/>
      <c r="U16" s="306"/>
      <c r="V16" s="20"/>
      <c r="W16" s="19"/>
      <c r="X16" s="284"/>
      <c r="Y16" s="285"/>
      <c r="Z16" s="288"/>
      <c r="AA16" s="289"/>
      <c r="AB16" s="289"/>
      <c r="AC16" s="285"/>
      <c r="AD16" s="288"/>
      <c r="AE16" s="289"/>
      <c r="AF16" s="289"/>
      <c r="AG16" s="289"/>
      <c r="AH16" s="289"/>
      <c r="AI16" s="289"/>
      <c r="AJ16" s="289"/>
      <c r="AK16" s="285"/>
      <c r="AL16" s="288"/>
      <c r="AM16" s="285"/>
      <c r="AN16" s="288"/>
      <c r="AO16" s="289"/>
      <c r="AP16" s="289"/>
      <c r="AQ16" s="306"/>
      <c r="AR16" s="20"/>
      <c r="AS16" s="19"/>
      <c r="AT16" s="284"/>
      <c r="AU16" s="285"/>
      <c r="AV16" s="288"/>
      <c r="AW16" s="289"/>
      <c r="AX16" s="289"/>
      <c r="AY16" s="285"/>
      <c r="AZ16" s="288"/>
      <c r="BA16" s="289"/>
      <c r="BB16" s="289"/>
      <c r="BC16" s="289"/>
      <c r="BD16" s="289"/>
      <c r="BE16" s="289"/>
      <c r="BF16" s="289"/>
      <c r="BG16" s="285"/>
      <c r="BH16" s="288"/>
      <c r="BI16" s="285"/>
      <c r="BJ16" s="288"/>
      <c r="BK16" s="289"/>
      <c r="BL16" s="289"/>
      <c r="BM16" s="306"/>
      <c r="BN16" s="20"/>
      <c r="BO16" s="19"/>
      <c r="BP16" s="284"/>
      <c r="BQ16" s="285"/>
      <c r="BR16" s="288"/>
      <c r="BS16" s="289"/>
      <c r="BT16" s="289"/>
      <c r="BU16" s="285"/>
      <c r="BV16" s="288"/>
      <c r="BW16" s="289"/>
      <c r="BX16" s="289"/>
      <c r="BY16" s="289"/>
      <c r="BZ16" s="289"/>
      <c r="CA16" s="289"/>
      <c r="CB16" s="289"/>
      <c r="CC16" s="285"/>
      <c r="CD16" s="288"/>
      <c r="CE16" s="285"/>
      <c r="CF16" s="288"/>
      <c r="CG16" s="289"/>
      <c r="CH16" s="289"/>
      <c r="CI16" s="306"/>
      <c r="CJ16" s="20"/>
      <c r="CK16" s="19"/>
      <c r="CL16" s="284"/>
      <c r="CM16" s="285"/>
      <c r="CN16" s="288"/>
      <c r="CO16" s="289"/>
      <c r="CP16" s="289"/>
      <c r="CQ16" s="285"/>
      <c r="CR16" s="288"/>
      <c r="CS16" s="289"/>
      <c r="CT16" s="289"/>
      <c r="CU16" s="289"/>
      <c r="CV16" s="289"/>
      <c r="CW16" s="289"/>
      <c r="CX16" s="289"/>
      <c r="CY16" s="285"/>
      <c r="CZ16" s="288"/>
      <c r="DA16" s="285"/>
      <c r="DB16" s="288"/>
      <c r="DC16" s="289"/>
      <c r="DD16" s="289"/>
      <c r="DE16" s="306"/>
      <c r="DF16" s="20"/>
      <c r="DG16" s="19"/>
      <c r="DH16" s="284"/>
      <c r="DI16" s="285"/>
      <c r="DJ16" s="288"/>
      <c r="DK16" s="289"/>
      <c r="DL16" s="289"/>
      <c r="DM16" s="285"/>
      <c r="DN16" s="288"/>
      <c r="DO16" s="289"/>
      <c r="DP16" s="289"/>
      <c r="DQ16" s="289"/>
      <c r="DR16" s="289"/>
      <c r="DS16" s="289"/>
      <c r="DT16" s="289"/>
      <c r="DU16" s="285"/>
      <c r="DV16" s="288"/>
      <c r="DW16" s="285"/>
      <c r="DX16" s="288"/>
      <c r="DY16" s="289"/>
      <c r="DZ16" s="289"/>
      <c r="EA16" s="306"/>
      <c r="EB16" s="20"/>
      <c r="EC16" s="19"/>
      <c r="ED16" s="284"/>
      <c r="EE16" s="285"/>
      <c r="EF16" s="288"/>
      <c r="EG16" s="289"/>
      <c r="EH16" s="289"/>
      <c r="EI16" s="285"/>
      <c r="EJ16" s="288"/>
      <c r="EK16" s="289"/>
      <c r="EL16" s="289"/>
      <c r="EM16" s="289"/>
      <c r="EN16" s="289"/>
      <c r="EO16" s="289"/>
      <c r="EP16" s="289"/>
      <c r="EQ16" s="285"/>
      <c r="ER16" s="288"/>
      <c r="ES16" s="285"/>
      <c r="ET16" s="288"/>
      <c r="EU16" s="289"/>
      <c r="EV16" s="289"/>
      <c r="EW16" s="306"/>
      <c r="EX16" s="20"/>
      <c r="EY16" s="19"/>
      <c r="EZ16" s="284"/>
      <c r="FA16" s="285"/>
      <c r="FB16" s="288"/>
      <c r="FC16" s="289"/>
      <c r="FD16" s="289"/>
      <c r="FE16" s="285"/>
      <c r="FF16" s="288"/>
      <c r="FG16" s="289"/>
      <c r="FH16" s="289"/>
      <c r="FI16" s="289"/>
      <c r="FJ16" s="289"/>
      <c r="FK16" s="289"/>
      <c r="FL16" s="289"/>
      <c r="FM16" s="285"/>
      <c r="FN16" s="288"/>
      <c r="FO16" s="285"/>
      <c r="FP16" s="288"/>
      <c r="FQ16" s="289"/>
      <c r="FR16" s="289"/>
      <c r="FS16" s="306"/>
      <c r="FT16" s="20"/>
      <c r="FU16" s="19"/>
      <c r="FV16" s="284"/>
      <c r="FW16" s="285"/>
      <c r="FX16" s="288"/>
      <c r="FY16" s="289"/>
      <c r="FZ16" s="289"/>
      <c r="GA16" s="285"/>
      <c r="GB16" s="288"/>
      <c r="GC16" s="289"/>
      <c r="GD16" s="289"/>
      <c r="GE16" s="289"/>
      <c r="GF16" s="289"/>
      <c r="GG16" s="289"/>
      <c r="GH16" s="289"/>
      <c r="GI16" s="285"/>
      <c r="GJ16" s="288"/>
      <c r="GK16" s="285"/>
      <c r="GL16" s="288"/>
      <c r="GM16" s="289"/>
      <c r="GN16" s="289"/>
      <c r="GO16" s="306"/>
      <c r="GP16" s="20"/>
      <c r="GQ16" s="19"/>
      <c r="GR16" s="284"/>
      <c r="GS16" s="285"/>
      <c r="GT16" s="288"/>
      <c r="GU16" s="289"/>
      <c r="GV16" s="289"/>
      <c r="GW16" s="285"/>
      <c r="GX16" s="288"/>
      <c r="GY16" s="289"/>
      <c r="GZ16" s="289"/>
      <c r="HA16" s="289"/>
      <c r="HB16" s="289"/>
      <c r="HC16" s="289"/>
      <c r="HD16" s="289"/>
      <c r="HE16" s="285"/>
      <c r="HF16" s="288"/>
      <c r="HG16" s="285"/>
      <c r="HH16" s="288"/>
      <c r="HI16" s="289"/>
      <c r="HJ16" s="289"/>
      <c r="HK16" s="306"/>
      <c r="HL16" s="20"/>
    </row>
    <row r="17" spans="1:220" ht="12" customHeight="1">
      <c r="A17" s="19"/>
      <c r="B17" s="279"/>
      <c r="C17" s="274"/>
      <c r="D17" s="302" t="str">
        <f>MID(個人一覧!$H$10,1,1)</f>
        <v/>
      </c>
      <c r="E17" s="290" t="str">
        <f>MID(個人一覧!$H$10,2,1)</f>
        <v/>
      </c>
      <c r="F17" s="290" t="str">
        <f>MID(個人一覧!$H$10,3,1)</f>
        <v/>
      </c>
      <c r="G17" s="249" t="str">
        <f>MID(個人一覧!$H$10,4,1)</f>
        <v/>
      </c>
      <c r="H17" s="293">
        <f>個人一覧!C$10</f>
        <v>0</v>
      </c>
      <c r="I17" s="294"/>
      <c r="J17" s="294"/>
      <c r="K17" s="294"/>
      <c r="L17" s="294"/>
      <c r="M17" s="294"/>
      <c r="N17" s="294"/>
      <c r="O17" s="295"/>
      <c r="P17" s="273">
        <f>個人一覧!$D$10</f>
        <v>0</v>
      </c>
      <c r="Q17" s="274"/>
      <c r="R17" s="264">
        <f>個人一覧!$K$3</f>
        <v>0</v>
      </c>
      <c r="S17" s="265"/>
      <c r="T17" s="265"/>
      <c r="U17" s="266"/>
      <c r="V17" s="20"/>
      <c r="W17" s="19"/>
      <c r="X17" s="279"/>
      <c r="Y17" s="274"/>
      <c r="Z17" s="302" t="str">
        <f>MID(個人一覧!$H$11,1,1)</f>
        <v/>
      </c>
      <c r="AA17" s="290" t="str">
        <f>MID(個人一覧!$H$11,2,1)</f>
        <v/>
      </c>
      <c r="AB17" s="290" t="str">
        <f>MID(個人一覧!$H$11,3,1)</f>
        <v/>
      </c>
      <c r="AC17" s="249" t="str">
        <f>MID(個人一覧!$H$11,4,1)</f>
        <v/>
      </c>
      <c r="AD17" s="293">
        <f>個人一覧!$C$11</f>
        <v>0</v>
      </c>
      <c r="AE17" s="294"/>
      <c r="AF17" s="294"/>
      <c r="AG17" s="294"/>
      <c r="AH17" s="294"/>
      <c r="AI17" s="294"/>
      <c r="AJ17" s="294"/>
      <c r="AK17" s="295"/>
      <c r="AL17" s="273">
        <f>個人一覧!$D$11</f>
        <v>0</v>
      </c>
      <c r="AM17" s="274"/>
      <c r="AN17" s="264">
        <f>個人申込書!$R$17</f>
        <v>0</v>
      </c>
      <c r="AO17" s="265"/>
      <c r="AP17" s="265"/>
      <c r="AQ17" s="266"/>
      <c r="AR17" s="20"/>
      <c r="AS17" s="19"/>
      <c r="AT17" s="279"/>
      <c r="AU17" s="274"/>
      <c r="AV17" s="302" t="str">
        <f>MID(個人一覧!$H$12,1,1)</f>
        <v/>
      </c>
      <c r="AW17" s="290" t="str">
        <f>MID(個人一覧!$H$12,2,1)</f>
        <v/>
      </c>
      <c r="AX17" s="290" t="str">
        <f>MID(個人一覧!$H$12,3,1)</f>
        <v/>
      </c>
      <c r="AY17" s="249" t="str">
        <f>MID(個人一覧!$H$12,4,1)</f>
        <v/>
      </c>
      <c r="AZ17" s="293">
        <f>個人一覧!$C$12</f>
        <v>0</v>
      </c>
      <c r="BA17" s="294"/>
      <c r="BB17" s="294"/>
      <c r="BC17" s="294"/>
      <c r="BD17" s="294" t="str">
        <f>RIGHT(個人一覧!$C$12,3)</f>
        <v/>
      </c>
      <c r="BE17" s="294"/>
      <c r="BF17" s="294"/>
      <c r="BG17" s="295"/>
      <c r="BH17" s="273">
        <f>個人一覧!$D$12</f>
        <v>0</v>
      </c>
      <c r="BI17" s="274"/>
      <c r="BJ17" s="264">
        <f>個人申込書!$R$17</f>
        <v>0</v>
      </c>
      <c r="BK17" s="265"/>
      <c r="BL17" s="265"/>
      <c r="BM17" s="266"/>
      <c r="BN17" s="20"/>
      <c r="BO17" s="19"/>
      <c r="BP17" s="279"/>
      <c r="BQ17" s="274"/>
      <c r="BR17" s="302" t="str">
        <f>MID(個人一覧!$H$13,1,1)</f>
        <v/>
      </c>
      <c r="BS17" s="290" t="str">
        <f>MID(個人一覧!$H$13,2,1)</f>
        <v/>
      </c>
      <c r="BT17" s="290" t="str">
        <f>MID(個人一覧!$H$13,3,1)</f>
        <v/>
      </c>
      <c r="BU17" s="249" t="str">
        <f>MID(個人一覧!$H$13,4,1)</f>
        <v/>
      </c>
      <c r="BV17" s="293">
        <f>個人一覧!$C$13</f>
        <v>0</v>
      </c>
      <c r="BW17" s="294"/>
      <c r="BX17" s="294"/>
      <c r="BY17" s="294"/>
      <c r="BZ17" s="294"/>
      <c r="CA17" s="294"/>
      <c r="CB17" s="294"/>
      <c r="CC17" s="295"/>
      <c r="CD17" s="273">
        <f>個人一覧!$D$13</f>
        <v>0</v>
      </c>
      <c r="CE17" s="274"/>
      <c r="CF17" s="264">
        <f>個人申込書!$R$17</f>
        <v>0</v>
      </c>
      <c r="CG17" s="265"/>
      <c r="CH17" s="265"/>
      <c r="CI17" s="266"/>
      <c r="CJ17" s="20"/>
      <c r="CK17" s="19"/>
      <c r="CL17" s="279"/>
      <c r="CM17" s="274"/>
      <c r="CN17" s="302" t="str">
        <f>MID(個人一覧!$H$14,1,1)</f>
        <v/>
      </c>
      <c r="CO17" s="290" t="str">
        <f>MID(個人一覧!$H$14,2,1)</f>
        <v/>
      </c>
      <c r="CP17" s="290" t="str">
        <f>MID(個人一覧!$H$14,3,1)</f>
        <v/>
      </c>
      <c r="CQ17" s="249" t="str">
        <f>MID(個人一覧!$H$14,4,1)</f>
        <v/>
      </c>
      <c r="CR17" s="293">
        <f>個人一覧!$C$14</f>
        <v>0</v>
      </c>
      <c r="CS17" s="294"/>
      <c r="CT17" s="294"/>
      <c r="CU17" s="294"/>
      <c r="CV17" s="294"/>
      <c r="CW17" s="294"/>
      <c r="CX17" s="294"/>
      <c r="CY17" s="295"/>
      <c r="CZ17" s="273">
        <f>個人一覧!$D$14</f>
        <v>0</v>
      </c>
      <c r="DA17" s="274"/>
      <c r="DB17" s="264">
        <f>個人申込書!$R$17</f>
        <v>0</v>
      </c>
      <c r="DC17" s="265"/>
      <c r="DD17" s="265"/>
      <c r="DE17" s="266"/>
      <c r="DF17" s="20"/>
      <c r="DG17" s="19"/>
      <c r="DH17" s="279"/>
      <c r="DI17" s="274"/>
      <c r="DJ17" s="302" t="str">
        <f>MID(個人一覧!$H$15,1,1)</f>
        <v/>
      </c>
      <c r="DK17" s="290" t="str">
        <f>MID(個人一覧!$H$15,2,1)</f>
        <v/>
      </c>
      <c r="DL17" s="290" t="str">
        <f>MID(個人一覧!$H$15,3,1)</f>
        <v/>
      </c>
      <c r="DM17" s="249" t="str">
        <f>MID(個人一覧!$H$15,4,1)</f>
        <v/>
      </c>
      <c r="DN17" s="293">
        <f>個人一覧!$C$15</f>
        <v>0</v>
      </c>
      <c r="DO17" s="294"/>
      <c r="DP17" s="294"/>
      <c r="DQ17" s="294"/>
      <c r="DR17" s="294"/>
      <c r="DS17" s="294"/>
      <c r="DT17" s="294"/>
      <c r="DU17" s="295"/>
      <c r="DV17" s="273">
        <f>個人一覧!$D$15</f>
        <v>0</v>
      </c>
      <c r="DW17" s="274"/>
      <c r="DX17" s="264">
        <f>個人申込書!$R$17</f>
        <v>0</v>
      </c>
      <c r="DY17" s="265"/>
      <c r="DZ17" s="265"/>
      <c r="EA17" s="266"/>
      <c r="EB17" s="20"/>
      <c r="EC17" s="19"/>
      <c r="ED17" s="279"/>
      <c r="EE17" s="274"/>
      <c r="EF17" s="302" t="str">
        <f>MID(個人一覧!$H$16,1,1)</f>
        <v/>
      </c>
      <c r="EG17" s="290" t="str">
        <f>MID(個人一覧!$H$16,2,1)</f>
        <v/>
      </c>
      <c r="EH17" s="290" t="str">
        <f>MID(個人一覧!$H$16,3,1)</f>
        <v/>
      </c>
      <c r="EI17" s="249" t="str">
        <f>MID(個人一覧!$H$16,4,1)</f>
        <v/>
      </c>
      <c r="EJ17" s="293">
        <f>個人一覧!$C$16</f>
        <v>0</v>
      </c>
      <c r="EK17" s="294"/>
      <c r="EL17" s="294"/>
      <c r="EM17" s="294"/>
      <c r="EN17" s="294"/>
      <c r="EO17" s="294"/>
      <c r="EP17" s="294"/>
      <c r="EQ17" s="295"/>
      <c r="ER17" s="273">
        <f>個人一覧!$D$16</f>
        <v>0</v>
      </c>
      <c r="ES17" s="274"/>
      <c r="ET17" s="264">
        <f>個人申込書!$R$17</f>
        <v>0</v>
      </c>
      <c r="EU17" s="265"/>
      <c r="EV17" s="265"/>
      <c r="EW17" s="266"/>
      <c r="EX17" s="20"/>
      <c r="EY17" s="19"/>
      <c r="EZ17" s="279"/>
      <c r="FA17" s="274"/>
      <c r="FB17" s="302" t="str">
        <f>MID(個人一覧!$H$17,1,1)</f>
        <v/>
      </c>
      <c r="FC17" s="290" t="str">
        <f>MID(個人一覧!$H$17,2,1)</f>
        <v/>
      </c>
      <c r="FD17" s="290" t="str">
        <f>MID(個人一覧!$H$17,3,1)</f>
        <v/>
      </c>
      <c r="FE17" s="249" t="str">
        <f>MID(個人一覧!$H$17,4,1)</f>
        <v/>
      </c>
      <c r="FF17" s="293">
        <f>個人一覧!$C$17</f>
        <v>0</v>
      </c>
      <c r="FG17" s="294"/>
      <c r="FH17" s="294"/>
      <c r="FI17" s="294"/>
      <c r="FJ17" s="294"/>
      <c r="FK17" s="294"/>
      <c r="FL17" s="294"/>
      <c r="FM17" s="295"/>
      <c r="FN17" s="273">
        <f>個人一覧!$D$17</f>
        <v>0</v>
      </c>
      <c r="FO17" s="274"/>
      <c r="FP17" s="264">
        <f>個人申込書!$R$17</f>
        <v>0</v>
      </c>
      <c r="FQ17" s="265"/>
      <c r="FR17" s="265"/>
      <c r="FS17" s="266"/>
      <c r="FT17" s="20"/>
      <c r="FU17" s="19"/>
      <c r="FV17" s="279"/>
      <c r="FW17" s="274"/>
      <c r="FX17" s="302" t="str">
        <f>MID(個人一覧!$H$18,1,1)</f>
        <v/>
      </c>
      <c r="FY17" s="290" t="str">
        <f>MID(個人一覧!$H$18,2,1)</f>
        <v/>
      </c>
      <c r="FZ17" s="290" t="str">
        <f>MID(個人一覧!$H$18,3,1)</f>
        <v/>
      </c>
      <c r="GA17" s="249" t="str">
        <f>MID(個人一覧!$H$18,4,1)</f>
        <v/>
      </c>
      <c r="GB17" s="293">
        <f>個人一覧!$C$18</f>
        <v>0</v>
      </c>
      <c r="GC17" s="294"/>
      <c r="GD17" s="294"/>
      <c r="GE17" s="294"/>
      <c r="GF17" s="294"/>
      <c r="GG17" s="294"/>
      <c r="GH17" s="294"/>
      <c r="GI17" s="295"/>
      <c r="GJ17" s="273">
        <f>個人一覧!$D$18</f>
        <v>0</v>
      </c>
      <c r="GK17" s="274"/>
      <c r="GL17" s="264">
        <f>個人申込書!$R$17</f>
        <v>0</v>
      </c>
      <c r="GM17" s="265"/>
      <c r="GN17" s="265"/>
      <c r="GO17" s="266"/>
      <c r="GP17" s="20"/>
      <c r="GQ17" s="19"/>
      <c r="GR17" s="279"/>
      <c r="GS17" s="274"/>
      <c r="GT17" s="302" t="str">
        <f>MID(個人一覧!$H$19,1,1)</f>
        <v/>
      </c>
      <c r="GU17" s="290" t="str">
        <f>MID(個人一覧!$H$19,2,1)</f>
        <v/>
      </c>
      <c r="GV17" s="290" t="str">
        <f>MID(個人一覧!$H$19,3,1)</f>
        <v/>
      </c>
      <c r="GW17" s="249" t="str">
        <f>MID(個人一覧!$H$19,4,1)</f>
        <v/>
      </c>
      <c r="GX17" s="293">
        <f>個人一覧!$C$19</f>
        <v>0</v>
      </c>
      <c r="GY17" s="294"/>
      <c r="GZ17" s="294"/>
      <c r="HA17" s="294"/>
      <c r="HB17" s="294"/>
      <c r="HC17" s="294"/>
      <c r="HD17" s="294"/>
      <c r="HE17" s="295"/>
      <c r="HF17" s="273">
        <f>個人一覧!$D$19</f>
        <v>0</v>
      </c>
      <c r="HG17" s="274"/>
      <c r="HH17" s="264">
        <f>個人申込書!$R$17</f>
        <v>0</v>
      </c>
      <c r="HI17" s="265"/>
      <c r="HJ17" s="265"/>
      <c r="HK17" s="266"/>
      <c r="HL17" s="20"/>
    </row>
    <row r="18" spans="1:220" ht="12" customHeight="1">
      <c r="A18" s="19"/>
      <c r="B18" s="280"/>
      <c r="C18" s="276"/>
      <c r="D18" s="303"/>
      <c r="E18" s="291"/>
      <c r="F18" s="291"/>
      <c r="G18" s="250"/>
      <c r="H18" s="296"/>
      <c r="I18" s="297"/>
      <c r="J18" s="297"/>
      <c r="K18" s="297"/>
      <c r="L18" s="297"/>
      <c r="M18" s="297"/>
      <c r="N18" s="297"/>
      <c r="O18" s="298"/>
      <c r="P18" s="275"/>
      <c r="Q18" s="276"/>
      <c r="R18" s="267"/>
      <c r="S18" s="268"/>
      <c r="T18" s="268"/>
      <c r="U18" s="269"/>
      <c r="V18" s="20"/>
      <c r="W18" s="19"/>
      <c r="X18" s="280"/>
      <c r="Y18" s="276"/>
      <c r="Z18" s="303"/>
      <c r="AA18" s="291"/>
      <c r="AB18" s="291"/>
      <c r="AC18" s="250"/>
      <c r="AD18" s="296"/>
      <c r="AE18" s="297"/>
      <c r="AF18" s="297"/>
      <c r="AG18" s="297"/>
      <c r="AH18" s="297"/>
      <c r="AI18" s="297"/>
      <c r="AJ18" s="297"/>
      <c r="AK18" s="298"/>
      <c r="AL18" s="275"/>
      <c r="AM18" s="276"/>
      <c r="AN18" s="267"/>
      <c r="AO18" s="268"/>
      <c r="AP18" s="268"/>
      <c r="AQ18" s="269"/>
      <c r="AR18" s="20"/>
      <c r="AS18" s="19"/>
      <c r="AT18" s="280"/>
      <c r="AU18" s="276"/>
      <c r="AV18" s="303"/>
      <c r="AW18" s="291"/>
      <c r="AX18" s="291"/>
      <c r="AY18" s="250"/>
      <c r="AZ18" s="296"/>
      <c r="BA18" s="297"/>
      <c r="BB18" s="297"/>
      <c r="BC18" s="297"/>
      <c r="BD18" s="297"/>
      <c r="BE18" s="297"/>
      <c r="BF18" s="297"/>
      <c r="BG18" s="298"/>
      <c r="BH18" s="275"/>
      <c r="BI18" s="276"/>
      <c r="BJ18" s="267"/>
      <c r="BK18" s="268"/>
      <c r="BL18" s="268"/>
      <c r="BM18" s="269"/>
      <c r="BN18" s="20"/>
      <c r="BO18" s="19"/>
      <c r="BP18" s="280"/>
      <c r="BQ18" s="276"/>
      <c r="BR18" s="303"/>
      <c r="BS18" s="291"/>
      <c r="BT18" s="291"/>
      <c r="BU18" s="250"/>
      <c r="BV18" s="296"/>
      <c r="BW18" s="297"/>
      <c r="BX18" s="297"/>
      <c r="BY18" s="297"/>
      <c r="BZ18" s="297"/>
      <c r="CA18" s="297"/>
      <c r="CB18" s="297"/>
      <c r="CC18" s="298"/>
      <c r="CD18" s="275"/>
      <c r="CE18" s="276"/>
      <c r="CF18" s="267"/>
      <c r="CG18" s="268"/>
      <c r="CH18" s="268"/>
      <c r="CI18" s="269"/>
      <c r="CJ18" s="20"/>
      <c r="CK18" s="19"/>
      <c r="CL18" s="280"/>
      <c r="CM18" s="276"/>
      <c r="CN18" s="303"/>
      <c r="CO18" s="291"/>
      <c r="CP18" s="291"/>
      <c r="CQ18" s="250"/>
      <c r="CR18" s="296"/>
      <c r="CS18" s="297"/>
      <c r="CT18" s="297"/>
      <c r="CU18" s="297"/>
      <c r="CV18" s="297"/>
      <c r="CW18" s="297"/>
      <c r="CX18" s="297"/>
      <c r="CY18" s="298"/>
      <c r="CZ18" s="275"/>
      <c r="DA18" s="276"/>
      <c r="DB18" s="267"/>
      <c r="DC18" s="268"/>
      <c r="DD18" s="268"/>
      <c r="DE18" s="269"/>
      <c r="DF18" s="20"/>
      <c r="DG18" s="19"/>
      <c r="DH18" s="280"/>
      <c r="DI18" s="276"/>
      <c r="DJ18" s="303"/>
      <c r="DK18" s="291"/>
      <c r="DL18" s="291"/>
      <c r="DM18" s="250"/>
      <c r="DN18" s="296"/>
      <c r="DO18" s="297"/>
      <c r="DP18" s="297"/>
      <c r="DQ18" s="297"/>
      <c r="DR18" s="297"/>
      <c r="DS18" s="297"/>
      <c r="DT18" s="297"/>
      <c r="DU18" s="298"/>
      <c r="DV18" s="275"/>
      <c r="DW18" s="276"/>
      <c r="DX18" s="267"/>
      <c r="DY18" s="268"/>
      <c r="DZ18" s="268"/>
      <c r="EA18" s="269"/>
      <c r="EB18" s="20"/>
      <c r="EC18" s="19"/>
      <c r="ED18" s="280"/>
      <c r="EE18" s="276"/>
      <c r="EF18" s="303"/>
      <c r="EG18" s="291"/>
      <c r="EH18" s="291"/>
      <c r="EI18" s="250"/>
      <c r="EJ18" s="296"/>
      <c r="EK18" s="297"/>
      <c r="EL18" s="297"/>
      <c r="EM18" s="297"/>
      <c r="EN18" s="297"/>
      <c r="EO18" s="297"/>
      <c r="EP18" s="297"/>
      <c r="EQ18" s="298"/>
      <c r="ER18" s="275"/>
      <c r="ES18" s="276"/>
      <c r="ET18" s="267"/>
      <c r="EU18" s="268"/>
      <c r="EV18" s="268"/>
      <c r="EW18" s="269"/>
      <c r="EX18" s="20"/>
      <c r="EY18" s="19"/>
      <c r="EZ18" s="280"/>
      <c r="FA18" s="276"/>
      <c r="FB18" s="303"/>
      <c r="FC18" s="291"/>
      <c r="FD18" s="291"/>
      <c r="FE18" s="250"/>
      <c r="FF18" s="296"/>
      <c r="FG18" s="297"/>
      <c r="FH18" s="297"/>
      <c r="FI18" s="297"/>
      <c r="FJ18" s="297"/>
      <c r="FK18" s="297"/>
      <c r="FL18" s="297"/>
      <c r="FM18" s="298"/>
      <c r="FN18" s="275"/>
      <c r="FO18" s="276"/>
      <c r="FP18" s="267"/>
      <c r="FQ18" s="268"/>
      <c r="FR18" s="268"/>
      <c r="FS18" s="269"/>
      <c r="FT18" s="20"/>
      <c r="FU18" s="19"/>
      <c r="FV18" s="280"/>
      <c r="FW18" s="276"/>
      <c r="FX18" s="303"/>
      <c r="FY18" s="291"/>
      <c r="FZ18" s="291"/>
      <c r="GA18" s="250"/>
      <c r="GB18" s="296"/>
      <c r="GC18" s="297"/>
      <c r="GD18" s="297"/>
      <c r="GE18" s="297"/>
      <c r="GF18" s="297"/>
      <c r="GG18" s="297"/>
      <c r="GH18" s="297"/>
      <c r="GI18" s="298"/>
      <c r="GJ18" s="275"/>
      <c r="GK18" s="276"/>
      <c r="GL18" s="267"/>
      <c r="GM18" s="268"/>
      <c r="GN18" s="268"/>
      <c r="GO18" s="269"/>
      <c r="GP18" s="20"/>
      <c r="GQ18" s="19"/>
      <c r="GR18" s="280"/>
      <c r="GS18" s="276"/>
      <c r="GT18" s="303"/>
      <c r="GU18" s="291"/>
      <c r="GV18" s="291"/>
      <c r="GW18" s="250"/>
      <c r="GX18" s="296"/>
      <c r="GY18" s="297"/>
      <c r="GZ18" s="297"/>
      <c r="HA18" s="297"/>
      <c r="HB18" s="297"/>
      <c r="HC18" s="297"/>
      <c r="HD18" s="297"/>
      <c r="HE18" s="298"/>
      <c r="HF18" s="275"/>
      <c r="HG18" s="276"/>
      <c r="HH18" s="267"/>
      <c r="HI18" s="268"/>
      <c r="HJ18" s="268"/>
      <c r="HK18" s="269"/>
      <c r="HL18" s="20"/>
    </row>
    <row r="19" spans="1:220" ht="12" customHeight="1" thickBot="1">
      <c r="A19" s="19"/>
      <c r="B19" s="281"/>
      <c r="C19" s="278"/>
      <c r="D19" s="304"/>
      <c r="E19" s="292"/>
      <c r="F19" s="292"/>
      <c r="G19" s="251"/>
      <c r="H19" s="299"/>
      <c r="I19" s="300"/>
      <c r="J19" s="300"/>
      <c r="K19" s="300"/>
      <c r="L19" s="300"/>
      <c r="M19" s="300"/>
      <c r="N19" s="300"/>
      <c r="O19" s="301"/>
      <c r="P19" s="277"/>
      <c r="Q19" s="278"/>
      <c r="R19" s="270"/>
      <c r="S19" s="271"/>
      <c r="T19" s="271"/>
      <c r="U19" s="272"/>
      <c r="V19" s="20"/>
      <c r="W19" s="19"/>
      <c r="X19" s="281"/>
      <c r="Y19" s="278"/>
      <c r="Z19" s="304"/>
      <c r="AA19" s="292"/>
      <c r="AB19" s="292"/>
      <c r="AC19" s="251"/>
      <c r="AD19" s="299"/>
      <c r="AE19" s="300"/>
      <c r="AF19" s="300"/>
      <c r="AG19" s="300"/>
      <c r="AH19" s="300"/>
      <c r="AI19" s="300"/>
      <c r="AJ19" s="300"/>
      <c r="AK19" s="301"/>
      <c r="AL19" s="277"/>
      <c r="AM19" s="278"/>
      <c r="AN19" s="270"/>
      <c r="AO19" s="271"/>
      <c r="AP19" s="271"/>
      <c r="AQ19" s="272"/>
      <c r="AR19" s="20"/>
      <c r="AS19" s="19"/>
      <c r="AT19" s="281"/>
      <c r="AU19" s="278"/>
      <c r="AV19" s="304"/>
      <c r="AW19" s="292"/>
      <c r="AX19" s="292"/>
      <c r="AY19" s="251"/>
      <c r="AZ19" s="299"/>
      <c r="BA19" s="300"/>
      <c r="BB19" s="300"/>
      <c r="BC19" s="300"/>
      <c r="BD19" s="300"/>
      <c r="BE19" s="300"/>
      <c r="BF19" s="300"/>
      <c r="BG19" s="301"/>
      <c r="BH19" s="277"/>
      <c r="BI19" s="278"/>
      <c r="BJ19" s="270"/>
      <c r="BK19" s="271"/>
      <c r="BL19" s="271"/>
      <c r="BM19" s="272"/>
      <c r="BN19" s="20"/>
      <c r="BO19" s="19"/>
      <c r="BP19" s="281"/>
      <c r="BQ19" s="278"/>
      <c r="BR19" s="304"/>
      <c r="BS19" s="292"/>
      <c r="BT19" s="292"/>
      <c r="BU19" s="251"/>
      <c r="BV19" s="299"/>
      <c r="BW19" s="300"/>
      <c r="BX19" s="300"/>
      <c r="BY19" s="300"/>
      <c r="BZ19" s="300"/>
      <c r="CA19" s="300"/>
      <c r="CB19" s="300"/>
      <c r="CC19" s="301"/>
      <c r="CD19" s="277"/>
      <c r="CE19" s="278"/>
      <c r="CF19" s="270"/>
      <c r="CG19" s="271"/>
      <c r="CH19" s="271"/>
      <c r="CI19" s="272"/>
      <c r="CJ19" s="20"/>
      <c r="CK19" s="19"/>
      <c r="CL19" s="281"/>
      <c r="CM19" s="278"/>
      <c r="CN19" s="304"/>
      <c r="CO19" s="292"/>
      <c r="CP19" s="292"/>
      <c r="CQ19" s="251"/>
      <c r="CR19" s="299"/>
      <c r="CS19" s="300"/>
      <c r="CT19" s="300"/>
      <c r="CU19" s="300"/>
      <c r="CV19" s="300"/>
      <c r="CW19" s="300"/>
      <c r="CX19" s="300"/>
      <c r="CY19" s="301"/>
      <c r="CZ19" s="277"/>
      <c r="DA19" s="278"/>
      <c r="DB19" s="270"/>
      <c r="DC19" s="271"/>
      <c r="DD19" s="271"/>
      <c r="DE19" s="272"/>
      <c r="DF19" s="20"/>
      <c r="DG19" s="19"/>
      <c r="DH19" s="281"/>
      <c r="DI19" s="278"/>
      <c r="DJ19" s="304"/>
      <c r="DK19" s="292"/>
      <c r="DL19" s="292"/>
      <c r="DM19" s="251"/>
      <c r="DN19" s="299"/>
      <c r="DO19" s="300"/>
      <c r="DP19" s="300"/>
      <c r="DQ19" s="300"/>
      <c r="DR19" s="300"/>
      <c r="DS19" s="300"/>
      <c r="DT19" s="300"/>
      <c r="DU19" s="301"/>
      <c r="DV19" s="277"/>
      <c r="DW19" s="278"/>
      <c r="DX19" s="270"/>
      <c r="DY19" s="271"/>
      <c r="DZ19" s="271"/>
      <c r="EA19" s="272"/>
      <c r="EB19" s="20"/>
      <c r="EC19" s="19"/>
      <c r="ED19" s="281"/>
      <c r="EE19" s="278"/>
      <c r="EF19" s="304"/>
      <c r="EG19" s="292"/>
      <c r="EH19" s="292"/>
      <c r="EI19" s="251"/>
      <c r="EJ19" s="299"/>
      <c r="EK19" s="300"/>
      <c r="EL19" s="300"/>
      <c r="EM19" s="300"/>
      <c r="EN19" s="300"/>
      <c r="EO19" s="300"/>
      <c r="EP19" s="300"/>
      <c r="EQ19" s="301"/>
      <c r="ER19" s="277"/>
      <c r="ES19" s="278"/>
      <c r="ET19" s="270"/>
      <c r="EU19" s="271"/>
      <c r="EV19" s="271"/>
      <c r="EW19" s="272"/>
      <c r="EX19" s="20"/>
      <c r="EY19" s="19"/>
      <c r="EZ19" s="281"/>
      <c r="FA19" s="278"/>
      <c r="FB19" s="304"/>
      <c r="FC19" s="292"/>
      <c r="FD19" s="292"/>
      <c r="FE19" s="251"/>
      <c r="FF19" s="299"/>
      <c r="FG19" s="300"/>
      <c r="FH19" s="300"/>
      <c r="FI19" s="300"/>
      <c r="FJ19" s="300"/>
      <c r="FK19" s="300"/>
      <c r="FL19" s="300"/>
      <c r="FM19" s="301"/>
      <c r="FN19" s="277"/>
      <c r="FO19" s="278"/>
      <c r="FP19" s="270"/>
      <c r="FQ19" s="271"/>
      <c r="FR19" s="271"/>
      <c r="FS19" s="272"/>
      <c r="FT19" s="20"/>
      <c r="FU19" s="19"/>
      <c r="FV19" s="281"/>
      <c r="FW19" s="278"/>
      <c r="FX19" s="304"/>
      <c r="FY19" s="292"/>
      <c r="FZ19" s="292"/>
      <c r="GA19" s="251"/>
      <c r="GB19" s="299"/>
      <c r="GC19" s="300"/>
      <c r="GD19" s="300"/>
      <c r="GE19" s="300"/>
      <c r="GF19" s="300"/>
      <c r="GG19" s="300"/>
      <c r="GH19" s="300"/>
      <c r="GI19" s="301"/>
      <c r="GJ19" s="277"/>
      <c r="GK19" s="278"/>
      <c r="GL19" s="270"/>
      <c r="GM19" s="271"/>
      <c r="GN19" s="271"/>
      <c r="GO19" s="272"/>
      <c r="GP19" s="20"/>
      <c r="GQ19" s="19"/>
      <c r="GR19" s="281"/>
      <c r="GS19" s="278"/>
      <c r="GT19" s="304"/>
      <c r="GU19" s="292"/>
      <c r="GV19" s="292"/>
      <c r="GW19" s="251"/>
      <c r="GX19" s="299"/>
      <c r="GY19" s="300"/>
      <c r="GZ19" s="300"/>
      <c r="HA19" s="300"/>
      <c r="HB19" s="300"/>
      <c r="HC19" s="300"/>
      <c r="HD19" s="300"/>
      <c r="HE19" s="301"/>
      <c r="HF19" s="277"/>
      <c r="HG19" s="278"/>
      <c r="HH19" s="270"/>
      <c r="HI19" s="271"/>
      <c r="HJ19" s="271"/>
      <c r="HK19" s="272"/>
      <c r="HL19" s="20"/>
    </row>
    <row r="20" spans="1:220">
      <c r="A20" s="19"/>
      <c r="V20" s="20"/>
      <c r="W20" s="19"/>
      <c r="AR20" s="20"/>
      <c r="AS20" s="19"/>
      <c r="BN20" s="20"/>
      <c r="BO20" s="19"/>
      <c r="CJ20" s="20"/>
      <c r="CK20" s="19"/>
      <c r="DF20" s="20"/>
      <c r="DG20" s="19"/>
      <c r="EB20" s="20"/>
      <c r="EC20" s="19"/>
      <c r="EX20" s="20"/>
      <c r="EY20" s="19"/>
      <c r="FT20" s="20"/>
      <c r="FU20" s="19"/>
      <c r="GP20" s="20"/>
      <c r="GQ20" s="19"/>
      <c r="HL20" s="20"/>
    </row>
    <row r="21" spans="1:220">
      <c r="A21" s="21"/>
      <c r="B21" s="22"/>
      <c r="C21" s="22"/>
      <c r="D21" s="22"/>
      <c r="E21" s="22"/>
      <c r="F21" s="22"/>
      <c r="G21" s="22"/>
      <c r="H21" s="22"/>
      <c r="I21" s="22"/>
      <c r="J21" s="22"/>
      <c r="K21" s="22"/>
      <c r="L21" s="22"/>
      <c r="M21" s="22"/>
      <c r="N21" s="22"/>
      <c r="O21" s="22"/>
      <c r="P21" s="22"/>
      <c r="Q21" s="22"/>
      <c r="R21" s="22"/>
      <c r="S21" s="22"/>
      <c r="T21" s="22"/>
      <c r="U21" s="22"/>
      <c r="V21" s="23"/>
      <c r="W21" s="21"/>
      <c r="X21" s="22"/>
      <c r="Y21" s="22"/>
      <c r="Z21" s="22"/>
      <c r="AA21" s="22"/>
      <c r="AB21" s="22"/>
      <c r="AC21" s="22"/>
      <c r="AD21" s="22"/>
      <c r="AE21" s="22"/>
      <c r="AF21" s="22"/>
      <c r="AG21" s="22"/>
      <c r="AH21" s="22"/>
      <c r="AI21" s="22"/>
      <c r="AJ21" s="22"/>
      <c r="AK21" s="22"/>
      <c r="AL21" s="22"/>
      <c r="AM21" s="22"/>
      <c r="AN21" s="22"/>
      <c r="AO21" s="22"/>
      <c r="AP21" s="22"/>
      <c r="AQ21" s="22"/>
      <c r="AR21" s="23"/>
      <c r="AS21" s="21"/>
      <c r="AT21" s="22"/>
      <c r="AU21" s="22"/>
      <c r="AV21" s="22"/>
      <c r="AW21" s="22"/>
      <c r="AX21" s="22"/>
      <c r="AY21" s="22"/>
      <c r="AZ21" s="22"/>
      <c r="BA21" s="22"/>
      <c r="BB21" s="22"/>
      <c r="BC21" s="22"/>
      <c r="BD21" s="22"/>
      <c r="BE21" s="22"/>
      <c r="BF21" s="22"/>
      <c r="BG21" s="22"/>
      <c r="BH21" s="22"/>
      <c r="BI21" s="22"/>
      <c r="BJ21" s="22"/>
      <c r="BK21" s="22"/>
      <c r="BL21" s="22"/>
      <c r="BM21" s="22"/>
      <c r="BN21" s="23"/>
      <c r="BO21" s="21"/>
      <c r="BP21" s="22"/>
      <c r="BQ21" s="22"/>
      <c r="BR21" s="22"/>
      <c r="BS21" s="22"/>
      <c r="BT21" s="22"/>
      <c r="BU21" s="22"/>
      <c r="BV21" s="22"/>
      <c r="BW21" s="22"/>
      <c r="BX21" s="22"/>
      <c r="BY21" s="22"/>
      <c r="BZ21" s="22"/>
      <c r="CA21" s="22"/>
      <c r="CB21" s="22"/>
      <c r="CC21" s="22"/>
      <c r="CD21" s="22"/>
      <c r="CE21" s="22"/>
      <c r="CF21" s="22"/>
      <c r="CG21" s="22"/>
      <c r="CH21" s="22"/>
      <c r="CI21" s="22"/>
      <c r="CJ21" s="23"/>
      <c r="CK21" s="21"/>
      <c r="CL21" s="22"/>
      <c r="CM21" s="22"/>
      <c r="CN21" s="22"/>
      <c r="CO21" s="22"/>
      <c r="CP21" s="22"/>
      <c r="CQ21" s="22"/>
      <c r="CR21" s="22"/>
      <c r="CS21" s="22"/>
      <c r="CT21" s="22"/>
      <c r="CU21" s="22"/>
      <c r="CV21" s="22"/>
      <c r="CW21" s="22"/>
      <c r="CX21" s="22"/>
      <c r="CY21" s="22"/>
      <c r="CZ21" s="22"/>
      <c r="DA21" s="22"/>
      <c r="DB21" s="22"/>
      <c r="DC21" s="22"/>
      <c r="DD21" s="22"/>
      <c r="DE21" s="22"/>
      <c r="DF21" s="23"/>
      <c r="DG21" s="21"/>
      <c r="DH21" s="22"/>
      <c r="DI21" s="22"/>
      <c r="DJ21" s="22"/>
      <c r="DK21" s="22"/>
      <c r="DL21" s="22"/>
      <c r="DM21" s="22"/>
      <c r="DN21" s="22"/>
      <c r="DO21" s="22"/>
      <c r="DP21" s="22"/>
      <c r="DQ21" s="22"/>
      <c r="DR21" s="22"/>
      <c r="DS21" s="22"/>
      <c r="DT21" s="22"/>
      <c r="DU21" s="22"/>
      <c r="DV21" s="22"/>
      <c r="DW21" s="22"/>
      <c r="DX21" s="22"/>
      <c r="DY21" s="22"/>
      <c r="DZ21" s="22"/>
      <c r="EA21" s="22"/>
      <c r="EB21" s="23"/>
      <c r="EC21" s="21"/>
      <c r="ED21" s="22"/>
      <c r="EE21" s="22"/>
      <c r="EF21" s="22"/>
      <c r="EG21" s="22"/>
      <c r="EH21" s="22"/>
      <c r="EI21" s="22"/>
      <c r="EJ21" s="22"/>
      <c r="EK21" s="22"/>
      <c r="EL21" s="22"/>
      <c r="EM21" s="22"/>
      <c r="EN21" s="22"/>
      <c r="EO21" s="22"/>
      <c r="EP21" s="22"/>
      <c r="EQ21" s="22"/>
      <c r="ER21" s="22"/>
      <c r="ES21" s="22"/>
      <c r="ET21" s="22"/>
      <c r="EU21" s="22"/>
      <c r="EV21" s="22"/>
      <c r="EW21" s="22"/>
      <c r="EX21" s="23"/>
      <c r="EY21" s="21"/>
      <c r="EZ21" s="22"/>
      <c r="FA21" s="22"/>
      <c r="FB21" s="22"/>
      <c r="FC21" s="22"/>
      <c r="FD21" s="22"/>
      <c r="FE21" s="22"/>
      <c r="FF21" s="22"/>
      <c r="FG21" s="22"/>
      <c r="FH21" s="22"/>
      <c r="FI21" s="22"/>
      <c r="FJ21" s="22"/>
      <c r="FK21" s="22"/>
      <c r="FL21" s="22"/>
      <c r="FM21" s="22"/>
      <c r="FN21" s="22"/>
      <c r="FO21" s="22"/>
      <c r="FP21" s="22"/>
      <c r="FQ21" s="22"/>
      <c r="FR21" s="22"/>
      <c r="FS21" s="22"/>
      <c r="FT21" s="23"/>
      <c r="FU21" s="21"/>
      <c r="FV21" s="22"/>
      <c r="FW21" s="22"/>
      <c r="FX21" s="22"/>
      <c r="FY21" s="22"/>
      <c r="FZ21" s="22"/>
      <c r="GA21" s="22"/>
      <c r="GB21" s="22"/>
      <c r="GC21" s="22"/>
      <c r="GD21" s="22"/>
      <c r="GE21" s="22"/>
      <c r="GF21" s="22"/>
      <c r="GG21" s="22"/>
      <c r="GH21" s="22"/>
      <c r="GI21" s="22"/>
      <c r="GJ21" s="22"/>
      <c r="GK21" s="22"/>
      <c r="GL21" s="22"/>
      <c r="GM21" s="22"/>
      <c r="GN21" s="22"/>
      <c r="GO21" s="22"/>
      <c r="GP21" s="23"/>
      <c r="GQ21" s="21"/>
      <c r="GR21" s="22"/>
      <c r="GS21" s="22"/>
      <c r="GT21" s="22"/>
      <c r="GU21" s="22"/>
      <c r="GV21" s="22"/>
      <c r="GW21" s="22"/>
      <c r="GX21" s="22"/>
      <c r="GY21" s="22"/>
      <c r="GZ21" s="22"/>
      <c r="HA21" s="22"/>
      <c r="HB21" s="22"/>
      <c r="HC21" s="22"/>
      <c r="HD21" s="22"/>
      <c r="HE21" s="22"/>
      <c r="HF21" s="22"/>
      <c r="HG21" s="22"/>
      <c r="HH21" s="22"/>
      <c r="HI21" s="22"/>
      <c r="HJ21" s="22"/>
      <c r="HK21" s="22"/>
      <c r="HL21" s="23"/>
    </row>
    <row r="22" spans="1:220" ht="9.75" customHeight="1">
      <c r="A22" s="24"/>
      <c r="B22" s="17"/>
      <c r="C22" s="17"/>
      <c r="D22" s="17"/>
      <c r="E22" s="17"/>
      <c r="F22" s="17"/>
      <c r="G22" s="17"/>
      <c r="H22" s="17"/>
      <c r="I22" s="17"/>
      <c r="J22" s="17"/>
      <c r="K22" s="17"/>
      <c r="L22" s="17"/>
      <c r="M22" s="17"/>
      <c r="N22" s="17"/>
      <c r="O22" s="17"/>
      <c r="P22" s="17"/>
      <c r="Q22" s="17"/>
      <c r="R22" s="17"/>
      <c r="S22" s="17"/>
      <c r="T22" s="17"/>
      <c r="U22" s="17"/>
      <c r="V22" s="18"/>
      <c r="W22" s="24"/>
      <c r="X22" s="17"/>
      <c r="Y22" s="17"/>
      <c r="Z22" s="17"/>
      <c r="AA22" s="17"/>
      <c r="AB22" s="17"/>
      <c r="AC22" s="17"/>
      <c r="AD22" s="17"/>
      <c r="AE22" s="17"/>
      <c r="AF22" s="17"/>
      <c r="AG22" s="17"/>
      <c r="AH22" s="17"/>
      <c r="AI22" s="17"/>
      <c r="AJ22" s="17"/>
      <c r="AK22" s="17"/>
      <c r="AL22" s="17"/>
      <c r="AM22" s="17"/>
      <c r="AN22" s="17"/>
      <c r="AO22" s="17"/>
      <c r="AP22" s="17"/>
      <c r="AQ22" s="17"/>
      <c r="AR22" s="18"/>
      <c r="AS22" s="24"/>
      <c r="AT22" s="17"/>
      <c r="AU22" s="17"/>
      <c r="AV22" s="17"/>
      <c r="AW22" s="17"/>
      <c r="AX22" s="17"/>
      <c r="AY22" s="17"/>
      <c r="AZ22" s="17"/>
      <c r="BA22" s="17"/>
      <c r="BB22" s="17"/>
      <c r="BC22" s="17"/>
      <c r="BD22" s="17"/>
      <c r="BE22" s="17"/>
      <c r="BF22" s="17"/>
      <c r="BG22" s="17"/>
      <c r="BH22" s="17"/>
      <c r="BI22" s="17"/>
      <c r="BJ22" s="17"/>
      <c r="BK22" s="17"/>
      <c r="BL22" s="17"/>
      <c r="BM22" s="17"/>
      <c r="BN22" s="18"/>
      <c r="BO22" s="24"/>
      <c r="BP22" s="17"/>
      <c r="BQ22" s="17"/>
      <c r="BR22" s="17"/>
      <c r="BS22" s="17"/>
      <c r="BT22" s="17"/>
      <c r="BU22" s="17"/>
      <c r="BV22" s="17"/>
      <c r="BW22" s="17"/>
      <c r="BX22" s="17"/>
      <c r="BY22" s="17"/>
      <c r="BZ22" s="17"/>
      <c r="CA22" s="17"/>
      <c r="CB22" s="17"/>
      <c r="CC22" s="17"/>
      <c r="CD22" s="17"/>
      <c r="CE22" s="17"/>
      <c r="CF22" s="17"/>
      <c r="CG22" s="17"/>
      <c r="CH22" s="17"/>
      <c r="CI22" s="17"/>
      <c r="CJ22" s="18"/>
      <c r="CK22" s="24"/>
      <c r="CL22" s="17"/>
      <c r="CM22" s="17"/>
      <c r="CN22" s="17"/>
      <c r="CO22" s="17"/>
      <c r="CP22" s="17"/>
      <c r="CQ22" s="17"/>
      <c r="CR22" s="17"/>
      <c r="CS22" s="17"/>
      <c r="CT22" s="17"/>
      <c r="CU22" s="17"/>
      <c r="CV22" s="17"/>
      <c r="CW22" s="17"/>
      <c r="CX22" s="17"/>
      <c r="CY22" s="17"/>
      <c r="CZ22" s="17"/>
      <c r="DA22" s="17"/>
      <c r="DB22" s="17"/>
      <c r="DC22" s="17"/>
      <c r="DD22" s="17"/>
      <c r="DE22" s="17"/>
      <c r="DF22" s="18"/>
      <c r="DG22" s="24"/>
      <c r="DH22" s="17"/>
      <c r="DI22" s="17"/>
      <c r="DJ22" s="17"/>
      <c r="DK22" s="17"/>
      <c r="DL22" s="17"/>
      <c r="DM22" s="17"/>
      <c r="DN22" s="17"/>
      <c r="DO22" s="17"/>
      <c r="DP22" s="17"/>
      <c r="DQ22" s="17"/>
      <c r="DR22" s="17"/>
      <c r="DS22" s="17"/>
      <c r="DT22" s="17"/>
      <c r="DU22" s="17"/>
      <c r="DV22" s="17"/>
      <c r="DW22" s="17"/>
      <c r="DX22" s="17"/>
      <c r="DY22" s="17"/>
      <c r="DZ22" s="17"/>
      <c r="EA22" s="17"/>
      <c r="EB22" s="18"/>
      <c r="EC22" s="24"/>
      <c r="ED22" s="17"/>
      <c r="EE22" s="17"/>
      <c r="EF22" s="17"/>
      <c r="EG22" s="17"/>
      <c r="EH22" s="17"/>
      <c r="EI22" s="17"/>
      <c r="EJ22" s="17"/>
      <c r="EK22" s="17"/>
      <c r="EL22" s="17"/>
      <c r="EM22" s="17"/>
      <c r="EN22" s="17"/>
      <c r="EO22" s="17"/>
      <c r="EP22" s="17"/>
      <c r="EQ22" s="17"/>
      <c r="ER22" s="17"/>
      <c r="ES22" s="17"/>
      <c r="ET22" s="17"/>
      <c r="EU22" s="17"/>
      <c r="EV22" s="17"/>
      <c r="EW22" s="17"/>
      <c r="EX22" s="18"/>
      <c r="EY22" s="24"/>
      <c r="EZ22" s="17"/>
      <c r="FA22" s="17"/>
      <c r="FB22" s="17"/>
      <c r="FC22" s="17"/>
      <c r="FD22" s="17"/>
      <c r="FE22" s="17"/>
      <c r="FF22" s="17"/>
      <c r="FG22" s="17"/>
      <c r="FH22" s="17"/>
      <c r="FI22" s="17"/>
      <c r="FJ22" s="17"/>
      <c r="FK22" s="17"/>
      <c r="FL22" s="17"/>
      <c r="FM22" s="17"/>
      <c r="FN22" s="17"/>
      <c r="FO22" s="17"/>
      <c r="FP22" s="17"/>
      <c r="FQ22" s="17"/>
      <c r="FR22" s="17"/>
      <c r="FS22" s="17"/>
      <c r="FT22" s="18"/>
      <c r="FU22" s="24"/>
      <c r="FV22" s="17"/>
      <c r="FW22" s="17"/>
      <c r="FX22" s="17"/>
      <c r="FY22" s="17"/>
      <c r="FZ22" s="17"/>
      <c r="GA22" s="17"/>
      <c r="GB22" s="17"/>
      <c r="GC22" s="17"/>
      <c r="GD22" s="17"/>
      <c r="GE22" s="17"/>
      <c r="GF22" s="17"/>
      <c r="GG22" s="17"/>
      <c r="GH22" s="17"/>
      <c r="GI22" s="17"/>
      <c r="GJ22" s="17"/>
      <c r="GK22" s="17"/>
      <c r="GL22" s="17"/>
      <c r="GM22" s="17"/>
      <c r="GN22" s="17"/>
      <c r="GO22" s="17"/>
      <c r="GP22" s="18"/>
      <c r="GQ22" s="24"/>
      <c r="GR22" s="17"/>
      <c r="GS22" s="17"/>
      <c r="GT22" s="17"/>
      <c r="GU22" s="17"/>
      <c r="GV22" s="17"/>
      <c r="GW22" s="17"/>
      <c r="GX22" s="17"/>
      <c r="GY22" s="17"/>
      <c r="GZ22" s="17"/>
      <c r="HA22" s="17"/>
      <c r="HB22" s="17"/>
      <c r="HC22" s="17"/>
      <c r="HD22" s="17"/>
      <c r="HE22" s="17"/>
      <c r="HF22" s="17"/>
      <c r="HG22" s="17"/>
      <c r="HH22" s="17"/>
      <c r="HI22" s="17"/>
      <c r="HJ22" s="17"/>
      <c r="HK22" s="17"/>
      <c r="HL22" s="18"/>
    </row>
    <row r="23" spans="1:220" ht="13.5" customHeight="1">
      <c r="A23" s="19"/>
      <c r="B23" s="310" t="str">
        <f>IF($F$3="2","女","")</f>
        <v/>
      </c>
      <c r="C23" s="310"/>
      <c r="E23" s="307" t="s">
        <v>248</v>
      </c>
      <c r="F23" s="308"/>
      <c r="G23" s="308"/>
      <c r="H23" s="308"/>
      <c r="I23" s="308"/>
      <c r="J23" s="308"/>
      <c r="K23" s="308"/>
      <c r="L23" s="308"/>
      <c r="M23" s="308"/>
      <c r="N23" s="308"/>
      <c r="O23" s="308"/>
      <c r="P23" s="308"/>
      <c r="Q23" s="308"/>
      <c r="R23" s="308"/>
      <c r="V23" s="20"/>
      <c r="W23" s="19"/>
      <c r="X23" s="310" t="str">
        <f>IF(AB$3="2","女","")</f>
        <v/>
      </c>
      <c r="Y23" s="310"/>
      <c r="AA23" s="307" t="s">
        <v>248</v>
      </c>
      <c r="AB23" s="308"/>
      <c r="AC23" s="308"/>
      <c r="AD23" s="308"/>
      <c r="AE23" s="308"/>
      <c r="AF23" s="308"/>
      <c r="AG23" s="308"/>
      <c r="AH23" s="308"/>
      <c r="AI23" s="308"/>
      <c r="AJ23" s="308"/>
      <c r="AK23" s="308"/>
      <c r="AL23" s="308"/>
      <c r="AM23" s="308"/>
      <c r="AN23" s="308"/>
      <c r="AR23" s="20"/>
      <c r="AS23" s="19"/>
      <c r="AT23" s="310" t="str">
        <f>IF(AX$3="2","女","")</f>
        <v/>
      </c>
      <c r="AU23" s="310"/>
      <c r="AW23" s="307" t="s">
        <v>248</v>
      </c>
      <c r="AX23" s="308"/>
      <c r="AY23" s="308"/>
      <c r="AZ23" s="308"/>
      <c r="BA23" s="308"/>
      <c r="BB23" s="308"/>
      <c r="BC23" s="308"/>
      <c r="BD23" s="308"/>
      <c r="BE23" s="308"/>
      <c r="BF23" s="308"/>
      <c r="BG23" s="308"/>
      <c r="BH23" s="308"/>
      <c r="BI23" s="308"/>
      <c r="BJ23" s="308"/>
      <c r="BN23" s="20"/>
      <c r="BO23" s="19"/>
      <c r="BP23" s="310" t="str">
        <f>IF(BT$3="2","女","")</f>
        <v/>
      </c>
      <c r="BQ23" s="310"/>
      <c r="BS23" s="307" t="s">
        <v>248</v>
      </c>
      <c r="BT23" s="308"/>
      <c r="BU23" s="308"/>
      <c r="BV23" s="308"/>
      <c r="BW23" s="308"/>
      <c r="BX23" s="308"/>
      <c r="BY23" s="308"/>
      <c r="BZ23" s="308"/>
      <c r="CA23" s="308"/>
      <c r="CB23" s="308"/>
      <c r="CC23" s="308"/>
      <c r="CD23" s="308"/>
      <c r="CE23" s="308"/>
      <c r="CF23" s="308"/>
      <c r="CJ23" s="20"/>
      <c r="CK23" s="19"/>
      <c r="CL23" s="310" t="str">
        <f>IF(CP$3="2","女","")</f>
        <v/>
      </c>
      <c r="CM23" s="310"/>
      <c r="CO23" s="307" t="s">
        <v>248</v>
      </c>
      <c r="CP23" s="308"/>
      <c r="CQ23" s="308"/>
      <c r="CR23" s="308"/>
      <c r="CS23" s="308"/>
      <c r="CT23" s="308"/>
      <c r="CU23" s="308"/>
      <c r="CV23" s="308"/>
      <c r="CW23" s="308"/>
      <c r="CX23" s="308"/>
      <c r="CY23" s="308"/>
      <c r="CZ23" s="308"/>
      <c r="DA23" s="308"/>
      <c r="DB23" s="308"/>
      <c r="DF23" s="20"/>
      <c r="DG23" s="19"/>
      <c r="DH23" s="310" t="str">
        <f>IF(DL$3="2","女","")</f>
        <v/>
      </c>
      <c r="DI23" s="310"/>
      <c r="DK23" s="307" t="s">
        <v>248</v>
      </c>
      <c r="DL23" s="308"/>
      <c r="DM23" s="308"/>
      <c r="DN23" s="308"/>
      <c r="DO23" s="308"/>
      <c r="DP23" s="308"/>
      <c r="DQ23" s="308"/>
      <c r="DR23" s="308"/>
      <c r="DS23" s="308"/>
      <c r="DT23" s="308"/>
      <c r="DU23" s="308"/>
      <c r="DV23" s="308"/>
      <c r="DW23" s="308"/>
      <c r="DX23" s="308"/>
      <c r="EB23" s="20"/>
      <c r="EC23" s="19"/>
      <c r="ED23" s="310" t="str">
        <f>IF(EH$3="2","女","")</f>
        <v/>
      </c>
      <c r="EE23" s="310"/>
      <c r="EG23" s="307" t="s">
        <v>248</v>
      </c>
      <c r="EH23" s="308"/>
      <c r="EI23" s="308"/>
      <c r="EJ23" s="308"/>
      <c r="EK23" s="308"/>
      <c r="EL23" s="308"/>
      <c r="EM23" s="308"/>
      <c r="EN23" s="308"/>
      <c r="EO23" s="308"/>
      <c r="EP23" s="308"/>
      <c r="EQ23" s="308"/>
      <c r="ER23" s="308"/>
      <c r="ES23" s="308"/>
      <c r="ET23" s="308"/>
      <c r="EX23" s="20"/>
      <c r="EY23" s="19"/>
      <c r="EZ23" s="310" t="str">
        <f>IF(FD$3="2","女","")</f>
        <v/>
      </c>
      <c r="FA23" s="310"/>
      <c r="FC23" s="307" t="s">
        <v>248</v>
      </c>
      <c r="FD23" s="308"/>
      <c r="FE23" s="308"/>
      <c r="FF23" s="308"/>
      <c r="FG23" s="308"/>
      <c r="FH23" s="308"/>
      <c r="FI23" s="308"/>
      <c r="FJ23" s="308"/>
      <c r="FK23" s="308"/>
      <c r="FL23" s="308"/>
      <c r="FM23" s="308"/>
      <c r="FN23" s="308"/>
      <c r="FO23" s="308"/>
      <c r="FP23" s="308"/>
      <c r="FT23" s="20"/>
      <c r="FU23" s="19"/>
      <c r="FV23" s="310" t="str">
        <f>IF(FZ$3="2","女","")</f>
        <v/>
      </c>
      <c r="FW23" s="310"/>
      <c r="FY23" s="307" t="s">
        <v>248</v>
      </c>
      <c r="FZ23" s="308"/>
      <c r="GA23" s="308"/>
      <c r="GB23" s="308"/>
      <c r="GC23" s="308"/>
      <c r="GD23" s="308"/>
      <c r="GE23" s="308"/>
      <c r="GF23" s="308"/>
      <c r="GG23" s="308"/>
      <c r="GH23" s="308"/>
      <c r="GI23" s="308"/>
      <c r="GJ23" s="308"/>
      <c r="GK23" s="308"/>
      <c r="GL23" s="308"/>
      <c r="GP23" s="20"/>
      <c r="GQ23" s="19"/>
      <c r="GR23" s="310" t="str">
        <f>IF(GV$3="2","女","")</f>
        <v/>
      </c>
      <c r="GS23" s="310"/>
      <c r="GU23" s="307" t="s">
        <v>248</v>
      </c>
      <c r="GV23" s="308"/>
      <c r="GW23" s="308"/>
      <c r="GX23" s="308"/>
      <c r="GY23" s="308"/>
      <c r="GZ23" s="308"/>
      <c r="HA23" s="308"/>
      <c r="HB23" s="308"/>
      <c r="HC23" s="308"/>
      <c r="HD23" s="308"/>
      <c r="HE23" s="308"/>
      <c r="HF23" s="308"/>
      <c r="HG23" s="308"/>
      <c r="HH23" s="308"/>
      <c r="HL23" s="20"/>
    </row>
    <row r="24" spans="1:220" ht="14.25" customHeight="1" thickBot="1">
      <c r="A24" s="19"/>
      <c r="B24" s="310"/>
      <c r="C24" s="310"/>
      <c r="E24" s="309"/>
      <c r="F24" s="309"/>
      <c r="G24" s="309"/>
      <c r="H24" s="309"/>
      <c r="I24" s="309"/>
      <c r="J24" s="309"/>
      <c r="K24" s="309"/>
      <c r="L24" s="309"/>
      <c r="M24" s="309"/>
      <c r="N24" s="309"/>
      <c r="O24" s="309"/>
      <c r="P24" s="309"/>
      <c r="Q24" s="309"/>
      <c r="R24" s="309"/>
      <c r="V24" s="20"/>
      <c r="W24" s="19"/>
      <c r="X24" s="310"/>
      <c r="Y24" s="310"/>
      <c r="AA24" s="309"/>
      <c r="AB24" s="309"/>
      <c r="AC24" s="309"/>
      <c r="AD24" s="309"/>
      <c r="AE24" s="309"/>
      <c r="AF24" s="309"/>
      <c r="AG24" s="309"/>
      <c r="AH24" s="309"/>
      <c r="AI24" s="309"/>
      <c r="AJ24" s="309"/>
      <c r="AK24" s="309"/>
      <c r="AL24" s="309"/>
      <c r="AM24" s="309"/>
      <c r="AN24" s="309"/>
      <c r="AR24" s="20"/>
      <c r="AS24" s="19"/>
      <c r="AT24" s="310"/>
      <c r="AU24" s="310"/>
      <c r="AW24" s="309"/>
      <c r="AX24" s="309"/>
      <c r="AY24" s="309"/>
      <c r="AZ24" s="309"/>
      <c r="BA24" s="309"/>
      <c r="BB24" s="309"/>
      <c r="BC24" s="309"/>
      <c r="BD24" s="309"/>
      <c r="BE24" s="309"/>
      <c r="BF24" s="309"/>
      <c r="BG24" s="309"/>
      <c r="BH24" s="309"/>
      <c r="BI24" s="309"/>
      <c r="BJ24" s="309"/>
      <c r="BN24" s="20"/>
      <c r="BO24" s="19"/>
      <c r="BP24" s="310"/>
      <c r="BQ24" s="310"/>
      <c r="BS24" s="309"/>
      <c r="BT24" s="309"/>
      <c r="BU24" s="309"/>
      <c r="BV24" s="309"/>
      <c r="BW24" s="309"/>
      <c r="BX24" s="309"/>
      <c r="BY24" s="309"/>
      <c r="BZ24" s="309"/>
      <c r="CA24" s="309"/>
      <c r="CB24" s="309"/>
      <c r="CC24" s="309"/>
      <c r="CD24" s="309"/>
      <c r="CE24" s="309"/>
      <c r="CF24" s="309"/>
      <c r="CJ24" s="20"/>
      <c r="CK24" s="19"/>
      <c r="CL24" s="310"/>
      <c r="CM24" s="310"/>
      <c r="CO24" s="309"/>
      <c r="CP24" s="309"/>
      <c r="CQ24" s="309"/>
      <c r="CR24" s="309"/>
      <c r="CS24" s="309"/>
      <c r="CT24" s="309"/>
      <c r="CU24" s="309"/>
      <c r="CV24" s="309"/>
      <c r="CW24" s="309"/>
      <c r="CX24" s="309"/>
      <c r="CY24" s="309"/>
      <c r="CZ24" s="309"/>
      <c r="DA24" s="309"/>
      <c r="DB24" s="309"/>
      <c r="DF24" s="20"/>
      <c r="DG24" s="19"/>
      <c r="DH24" s="310"/>
      <c r="DI24" s="310"/>
      <c r="DK24" s="309"/>
      <c r="DL24" s="309"/>
      <c r="DM24" s="309"/>
      <c r="DN24" s="309"/>
      <c r="DO24" s="309"/>
      <c r="DP24" s="309"/>
      <c r="DQ24" s="309"/>
      <c r="DR24" s="309"/>
      <c r="DS24" s="309"/>
      <c r="DT24" s="309"/>
      <c r="DU24" s="309"/>
      <c r="DV24" s="309"/>
      <c r="DW24" s="309"/>
      <c r="DX24" s="309"/>
      <c r="EB24" s="20"/>
      <c r="EC24" s="19"/>
      <c r="ED24" s="310"/>
      <c r="EE24" s="310"/>
      <c r="EG24" s="309"/>
      <c r="EH24" s="309"/>
      <c r="EI24" s="309"/>
      <c r="EJ24" s="309"/>
      <c r="EK24" s="309"/>
      <c r="EL24" s="309"/>
      <c r="EM24" s="309"/>
      <c r="EN24" s="309"/>
      <c r="EO24" s="309"/>
      <c r="EP24" s="309"/>
      <c r="EQ24" s="309"/>
      <c r="ER24" s="309"/>
      <c r="ES24" s="309"/>
      <c r="ET24" s="309"/>
      <c r="EX24" s="20"/>
      <c r="EY24" s="19"/>
      <c r="EZ24" s="310"/>
      <c r="FA24" s="310"/>
      <c r="FC24" s="309"/>
      <c r="FD24" s="309"/>
      <c r="FE24" s="309"/>
      <c r="FF24" s="309"/>
      <c r="FG24" s="309"/>
      <c r="FH24" s="309"/>
      <c r="FI24" s="309"/>
      <c r="FJ24" s="309"/>
      <c r="FK24" s="309"/>
      <c r="FL24" s="309"/>
      <c r="FM24" s="309"/>
      <c r="FN24" s="309"/>
      <c r="FO24" s="309"/>
      <c r="FP24" s="309"/>
      <c r="FT24" s="20"/>
      <c r="FU24" s="19"/>
      <c r="FV24" s="310"/>
      <c r="FW24" s="310"/>
      <c r="FY24" s="309"/>
      <c r="FZ24" s="309"/>
      <c r="GA24" s="309"/>
      <c r="GB24" s="309"/>
      <c r="GC24" s="309"/>
      <c r="GD24" s="309"/>
      <c r="GE24" s="309"/>
      <c r="GF24" s="309"/>
      <c r="GG24" s="309"/>
      <c r="GH24" s="309"/>
      <c r="GI24" s="309"/>
      <c r="GJ24" s="309"/>
      <c r="GK24" s="309"/>
      <c r="GL24" s="309"/>
      <c r="GP24" s="20"/>
      <c r="GQ24" s="19"/>
      <c r="GR24" s="310"/>
      <c r="GS24" s="310"/>
      <c r="GU24" s="309"/>
      <c r="GV24" s="309"/>
      <c r="GW24" s="309"/>
      <c r="GX24" s="309"/>
      <c r="GY24" s="309"/>
      <c r="GZ24" s="309"/>
      <c r="HA24" s="309"/>
      <c r="HB24" s="309"/>
      <c r="HC24" s="309"/>
      <c r="HD24" s="309"/>
      <c r="HE24" s="309"/>
      <c r="HF24" s="309"/>
      <c r="HG24" s="309"/>
      <c r="HH24" s="309"/>
      <c r="HL24" s="20"/>
    </row>
    <row r="25" spans="1:220" ht="12" customHeight="1" thickTop="1" thickBot="1">
      <c r="A25" s="19"/>
      <c r="V25" s="20"/>
      <c r="W25" s="19"/>
      <c r="AR25" s="20"/>
      <c r="AS25" s="19"/>
      <c r="BN25" s="20"/>
      <c r="BO25" s="19"/>
      <c r="CJ25" s="20"/>
      <c r="CK25" s="19"/>
      <c r="DF25" s="20"/>
      <c r="DG25" s="19"/>
      <c r="EB25" s="20"/>
      <c r="EC25" s="19"/>
      <c r="EX25" s="20"/>
      <c r="EY25" s="19"/>
      <c r="FT25" s="20"/>
      <c r="FU25" s="19"/>
      <c r="GP25" s="20"/>
      <c r="GQ25" s="19"/>
      <c r="HL25" s="20"/>
    </row>
    <row r="26" spans="1:220" ht="13.5" customHeight="1">
      <c r="A26" s="19"/>
      <c r="B26" s="282" t="s">
        <v>249</v>
      </c>
      <c r="C26" s="287"/>
      <c r="D26" s="287"/>
      <c r="E26" s="287"/>
      <c r="F26" s="287"/>
      <c r="G26" s="287"/>
      <c r="H26" s="287"/>
      <c r="I26" s="287"/>
      <c r="J26" s="287"/>
      <c r="K26" s="286" t="s">
        <v>250</v>
      </c>
      <c r="L26" s="287"/>
      <c r="M26" s="287"/>
      <c r="N26" s="287"/>
      <c r="O26" s="287"/>
      <c r="P26" s="287"/>
      <c r="Q26" s="287"/>
      <c r="R26" s="287"/>
      <c r="S26" s="287"/>
      <c r="T26" s="287"/>
      <c r="U26" s="305"/>
      <c r="V26" s="20"/>
      <c r="W26" s="19"/>
      <c r="X26" s="282" t="s">
        <v>249</v>
      </c>
      <c r="Y26" s="287"/>
      <c r="Z26" s="287"/>
      <c r="AA26" s="287"/>
      <c r="AB26" s="287"/>
      <c r="AC26" s="287"/>
      <c r="AD26" s="287"/>
      <c r="AE26" s="287"/>
      <c r="AF26" s="287"/>
      <c r="AG26" s="286" t="s">
        <v>250</v>
      </c>
      <c r="AH26" s="287"/>
      <c r="AI26" s="287"/>
      <c r="AJ26" s="287"/>
      <c r="AK26" s="287"/>
      <c r="AL26" s="287"/>
      <c r="AM26" s="287"/>
      <c r="AN26" s="287"/>
      <c r="AO26" s="287"/>
      <c r="AP26" s="287"/>
      <c r="AQ26" s="305"/>
      <c r="AR26" s="20"/>
      <c r="AS26" s="19"/>
      <c r="AT26" s="282" t="s">
        <v>249</v>
      </c>
      <c r="AU26" s="287"/>
      <c r="AV26" s="287"/>
      <c r="AW26" s="287"/>
      <c r="AX26" s="287"/>
      <c r="AY26" s="287"/>
      <c r="AZ26" s="287"/>
      <c r="BA26" s="287"/>
      <c r="BB26" s="287"/>
      <c r="BC26" s="286" t="s">
        <v>250</v>
      </c>
      <c r="BD26" s="287"/>
      <c r="BE26" s="287"/>
      <c r="BF26" s="287"/>
      <c r="BG26" s="287"/>
      <c r="BH26" s="287"/>
      <c r="BI26" s="287"/>
      <c r="BJ26" s="287"/>
      <c r="BK26" s="287"/>
      <c r="BL26" s="287"/>
      <c r="BM26" s="305"/>
      <c r="BN26" s="20"/>
      <c r="BO26" s="19"/>
      <c r="BP26" s="282" t="s">
        <v>249</v>
      </c>
      <c r="BQ26" s="287"/>
      <c r="BR26" s="287"/>
      <c r="BS26" s="287"/>
      <c r="BT26" s="287"/>
      <c r="BU26" s="287"/>
      <c r="BV26" s="287"/>
      <c r="BW26" s="287"/>
      <c r="BX26" s="287"/>
      <c r="BY26" s="286" t="s">
        <v>250</v>
      </c>
      <c r="BZ26" s="287"/>
      <c r="CA26" s="287"/>
      <c r="CB26" s="287"/>
      <c r="CC26" s="287"/>
      <c r="CD26" s="287"/>
      <c r="CE26" s="287"/>
      <c r="CF26" s="287"/>
      <c r="CG26" s="287"/>
      <c r="CH26" s="287"/>
      <c r="CI26" s="305"/>
      <c r="CJ26" s="20"/>
      <c r="CK26" s="19"/>
      <c r="CL26" s="282" t="s">
        <v>249</v>
      </c>
      <c r="CM26" s="287"/>
      <c r="CN26" s="287"/>
      <c r="CO26" s="287"/>
      <c r="CP26" s="287"/>
      <c r="CQ26" s="287"/>
      <c r="CR26" s="287"/>
      <c r="CS26" s="287"/>
      <c r="CT26" s="287"/>
      <c r="CU26" s="286" t="s">
        <v>250</v>
      </c>
      <c r="CV26" s="287"/>
      <c r="CW26" s="287"/>
      <c r="CX26" s="287"/>
      <c r="CY26" s="287"/>
      <c r="CZ26" s="287"/>
      <c r="DA26" s="287"/>
      <c r="DB26" s="287"/>
      <c r="DC26" s="287"/>
      <c r="DD26" s="287"/>
      <c r="DE26" s="305"/>
      <c r="DF26" s="20"/>
      <c r="DG26" s="19"/>
      <c r="DH26" s="282" t="s">
        <v>249</v>
      </c>
      <c r="DI26" s="287"/>
      <c r="DJ26" s="287"/>
      <c r="DK26" s="287"/>
      <c r="DL26" s="287"/>
      <c r="DM26" s="287"/>
      <c r="DN26" s="287"/>
      <c r="DO26" s="287"/>
      <c r="DP26" s="287"/>
      <c r="DQ26" s="286" t="s">
        <v>250</v>
      </c>
      <c r="DR26" s="287"/>
      <c r="DS26" s="287"/>
      <c r="DT26" s="287"/>
      <c r="DU26" s="287"/>
      <c r="DV26" s="287"/>
      <c r="DW26" s="287"/>
      <c r="DX26" s="287"/>
      <c r="DY26" s="287"/>
      <c r="DZ26" s="287"/>
      <c r="EA26" s="305"/>
      <c r="EB26" s="20"/>
      <c r="EC26" s="19"/>
      <c r="ED26" s="282" t="s">
        <v>249</v>
      </c>
      <c r="EE26" s="287"/>
      <c r="EF26" s="287"/>
      <c r="EG26" s="287"/>
      <c r="EH26" s="287"/>
      <c r="EI26" s="287"/>
      <c r="EJ26" s="287"/>
      <c r="EK26" s="287"/>
      <c r="EL26" s="287"/>
      <c r="EM26" s="286" t="s">
        <v>250</v>
      </c>
      <c r="EN26" s="287"/>
      <c r="EO26" s="287"/>
      <c r="EP26" s="287"/>
      <c r="EQ26" s="287"/>
      <c r="ER26" s="287"/>
      <c r="ES26" s="287"/>
      <c r="ET26" s="287"/>
      <c r="EU26" s="287"/>
      <c r="EV26" s="287"/>
      <c r="EW26" s="305"/>
      <c r="EX26" s="20"/>
      <c r="EY26" s="19"/>
      <c r="EZ26" s="282" t="s">
        <v>249</v>
      </c>
      <c r="FA26" s="287"/>
      <c r="FB26" s="287"/>
      <c r="FC26" s="287"/>
      <c r="FD26" s="287"/>
      <c r="FE26" s="287"/>
      <c r="FF26" s="287"/>
      <c r="FG26" s="287"/>
      <c r="FH26" s="287"/>
      <c r="FI26" s="286" t="s">
        <v>250</v>
      </c>
      <c r="FJ26" s="287"/>
      <c r="FK26" s="287"/>
      <c r="FL26" s="287"/>
      <c r="FM26" s="287"/>
      <c r="FN26" s="287"/>
      <c r="FO26" s="287"/>
      <c r="FP26" s="287"/>
      <c r="FQ26" s="287"/>
      <c r="FR26" s="287"/>
      <c r="FS26" s="305"/>
      <c r="FT26" s="20"/>
      <c r="FU26" s="19"/>
      <c r="FV26" s="282" t="s">
        <v>249</v>
      </c>
      <c r="FW26" s="287"/>
      <c r="FX26" s="287"/>
      <c r="FY26" s="287"/>
      <c r="FZ26" s="287"/>
      <c r="GA26" s="287"/>
      <c r="GB26" s="287"/>
      <c r="GC26" s="287"/>
      <c r="GD26" s="287"/>
      <c r="GE26" s="286" t="s">
        <v>250</v>
      </c>
      <c r="GF26" s="287"/>
      <c r="GG26" s="287"/>
      <c r="GH26" s="287"/>
      <c r="GI26" s="287"/>
      <c r="GJ26" s="287"/>
      <c r="GK26" s="287"/>
      <c r="GL26" s="287"/>
      <c r="GM26" s="287"/>
      <c r="GN26" s="287"/>
      <c r="GO26" s="305"/>
      <c r="GP26" s="20"/>
      <c r="GQ26" s="19"/>
      <c r="GR26" s="282" t="s">
        <v>249</v>
      </c>
      <c r="GS26" s="287"/>
      <c r="GT26" s="287"/>
      <c r="GU26" s="287"/>
      <c r="GV26" s="287"/>
      <c r="GW26" s="287"/>
      <c r="GX26" s="287"/>
      <c r="GY26" s="287"/>
      <c r="GZ26" s="287"/>
      <c r="HA26" s="286" t="s">
        <v>250</v>
      </c>
      <c r="HB26" s="287"/>
      <c r="HC26" s="287"/>
      <c r="HD26" s="287"/>
      <c r="HE26" s="287"/>
      <c r="HF26" s="287"/>
      <c r="HG26" s="287"/>
      <c r="HH26" s="287"/>
      <c r="HI26" s="287"/>
      <c r="HJ26" s="287"/>
      <c r="HK26" s="305"/>
      <c r="HL26" s="20"/>
    </row>
    <row r="27" spans="1:220" ht="13.5" customHeight="1">
      <c r="A27" s="19"/>
      <c r="B27" s="284"/>
      <c r="C27" s="289"/>
      <c r="D27" s="289"/>
      <c r="E27" s="289"/>
      <c r="F27" s="289"/>
      <c r="G27" s="289"/>
      <c r="H27" s="289"/>
      <c r="I27" s="289"/>
      <c r="J27" s="289"/>
      <c r="K27" s="288"/>
      <c r="L27" s="289"/>
      <c r="M27" s="289"/>
      <c r="N27" s="289"/>
      <c r="O27" s="289"/>
      <c r="P27" s="289"/>
      <c r="Q27" s="289"/>
      <c r="R27" s="289"/>
      <c r="S27" s="289"/>
      <c r="T27" s="289"/>
      <c r="U27" s="306"/>
      <c r="V27" s="20"/>
      <c r="W27" s="19"/>
      <c r="X27" s="284"/>
      <c r="Y27" s="289"/>
      <c r="Z27" s="289"/>
      <c r="AA27" s="289"/>
      <c r="AB27" s="289"/>
      <c r="AC27" s="289"/>
      <c r="AD27" s="289"/>
      <c r="AE27" s="289"/>
      <c r="AF27" s="289"/>
      <c r="AG27" s="288"/>
      <c r="AH27" s="289"/>
      <c r="AI27" s="289"/>
      <c r="AJ27" s="289"/>
      <c r="AK27" s="289"/>
      <c r="AL27" s="289"/>
      <c r="AM27" s="289"/>
      <c r="AN27" s="289"/>
      <c r="AO27" s="289"/>
      <c r="AP27" s="289"/>
      <c r="AQ27" s="306"/>
      <c r="AR27" s="20"/>
      <c r="AS27" s="19"/>
      <c r="AT27" s="284"/>
      <c r="AU27" s="289"/>
      <c r="AV27" s="289"/>
      <c r="AW27" s="289"/>
      <c r="AX27" s="289"/>
      <c r="AY27" s="289"/>
      <c r="AZ27" s="289"/>
      <c r="BA27" s="289"/>
      <c r="BB27" s="289"/>
      <c r="BC27" s="288"/>
      <c r="BD27" s="289"/>
      <c r="BE27" s="289"/>
      <c r="BF27" s="289"/>
      <c r="BG27" s="289"/>
      <c r="BH27" s="289"/>
      <c r="BI27" s="289"/>
      <c r="BJ27" s="289"/>
      <c r="BK27" s="289"/>
      <c r="BL27" s="289"/>
      <c r="BM27" s="306"/>
      <c r="BN27" s="20"/>
      <c r="BO27" s="19"/>
      <c r="BP27" s="284"/>
      <c r="BQ27" s="289"/>
      <c r="BR27" s="289"/>
      <c r="BS27" s="289"/>
      <c r="BT27" s="289"/>
      <c r="BU27" s="289"/>
      <c r="BV27" s="289"/>
      <c r="BW27" s="289"/>
      <c r="BX27" s="289"/>
      <c r="BY27" s="288"/>
      <c r="BZ27" s="289"/>
      <c r="CA27" s="289"/>
      <c r="CB27" s="289"/>
      <c r="CC27" s="289"/>
      <c r="CD27" s="289"/>
      <c r="CE27" s="289"/>
      <c r="CF27" s="289"/>
      <c r="CG27" s="289"/>
      <c r="CH27" s="289"/>
      <c r="CI27" s="306"/>
      <c r="CJ27" s="20"/>
      <c r="CK27" s="19"/>
      <c r="CL27" s="284"/>
      <c r="CM27" s="289"/>
      <c r="CN27" s="289"/>
      <c r="CO27" s="289"/>
      <c r="CP27" s="289"/>
      <c r="CQ27" s="289"/>
      <c r="CR27" s="289"/>
      <c r="CS27" s="289"/>
      <c r="CT27" s="289"/>
      <c r="CU27" s="288"/>
      <c r="CV27" s="289"/>
      <c r="CW27" s="289"/>
      <c r="CX27" s="289"/>
      <c r="CY27" s="289"/>
      <c r="CZ27" s="289"/>
      <c r="DA27" s="289"/>
      <c r="DB27" s="289"/>
      <c r="DC27" s="289"/>
      <c r="DD27" s="289"/>
      <c r="DE27" s="306"/>
      <c r="DF27" s="20"/>
      <c r="DG27" s="19"/>
      <c r="DH27" s="284"/>
      <c r="DI27" s="289"/>
      <c r="DJ27" s="289"/>
      <c r="DK27" s="289"/>
      <c r="DL27" s="289"/>
      <c r="DM27" s="289"/>
      <c r="DN27" s="289"/>
      <c r="DO27" s="289"/>
      <c r="DP27" s="289"/>
      <c r="DQ27" s="288"/>
      <c r="DR27" s="289"/>
      <c r="DS27" s="289"/>
      <c r="DT27" s="289"/>
      <c r="DU27" s="289"/>
      <c r="DV27" s="289"/>
      <c r="DW27" s="289"/>
      <c r="DX27" s="289"/>
      <c r="DY27" s="289"/>
      <c r="DZ27" s="289"/>
      <c r="EA27" s="306"/>
      <c r="EB27" s="20"/>
      <c r="EC27" s="19"/>
      <c r="ED27" s="284"/>
      <c r="EE27" s="289"/>
      <c r="EF27" s="289"/>
      <c r="EG27" s="289"/>
      <c r="EH27" s="289"/>
      <c r="EI27" s="289"/>
      <c r="EJ27" s="289"/>
      <c r="EK27" s="289"/>
      <c r="EL27" s="289"/>
      <c r="EM27" s="288"/>
      <c r="EN27" s="289"/>
      <c r="EO27" s="289"/>
      <c r="EP27" s="289"/>
      <c r="EQ27" s="289"/>
      <c r="ER27" s="289"/>
      <c r="ES27" s="289"/>
      <c r="ET27" s="289"/>
      <c r="EU27" s="289"/>
      <c r="EV27" s="289"/>
      <c r="EW27" s="306"/>
      <c r="EX27" s="20"/>
      <c r="EY27" s="19"/>
      <c r="EZ27" s="284"/>
      <c r="FA27" s="289"/>
      <c r="FB27" s="289"/>
      <c r="FC27" s="289"/>
      <c r="FD27" s="289"/>
      <c r="FE27" s="289"/>
      <c r="FF27" s="289"/>
      <c r="FG27" s="289"/>
      <c r="FH27" s="289"/>
      <c r="FI27" s="288"/>
      <c r="FJ27" s="289"/>
      <c r="FK27" s="289"/>
      <c r="FL27" s="289"/>
      <c r="FM27" s="289"/>
      <c r="FN27" s="289"/>
      <c r="FO27" s="289"/>
      <c r="FP27" s="289"/>
      <c r="FQ27" s="289"/>
      <c r="FR27" s="289"/>
      <c r="FS27" s="306"/>
      <c r="FT27" s="20"/>
      <c r="FU27" s="19"/>
      <c r="FV27" s="284"/>
      <c r="FW27" s="289"/>
      <c r="FX27" s="289"/>
      <c r="FY27" s="289"/>
      <c r="FZ27" s="289"/>
      <c r="GA27" s="289"/>
      <c r="GB27" s="289"/>
      <c r="GC27" s="289"/>
      <c r="GD27" s="289"/>
      <c r="GE27" s="288"/>
      <c r="GF27" s="289"/>
      <c r="GG27" s="289"/>
      <c r="GH27" s="289"/>
      <c r="GI27" s="289"/>
      <c r="GJ27" s="289"/>
      <c r="GK27" s="289"/>
      <c r="GL27" s="289"/>
      <c r="GM27" s="289"/>
      <c r="GN27" s="289"/>
      <c r="GO27" s="306"/>
      <c r="GP27" s="20"/>
      <c r="GQ27" s="19"/>
      <c r="GR27" s="284"/>
      <c r="GS27" s="289"/>
      <c r="GT27" s="289"/>
      <c r="GU27" s="289"/>
      <c r="GV27" s="289"/>
      <c r="GW27" s="289"/>
      <c r="GX27" s="289"/>
      <c r="GY27" s="289"/>
      <c r="GZ27" s="289"/>
      <c r="HA27" s="288"/>
      <c r="HB27" s="289"/>
      <c r="HC27" s="289"/>
      <c r="HD27" s="289"/>
      <c r="HE27" s="289"/>
      <c r="HF27" s="289"/>
      <c r="HG27" s="289"/>
      <c r="HH27" s="289"/>
      <c r="HI27" s="289"/>
      <c r="HJ27" s="289"/>
      <c r="HK27" s="306"/>
      <c r="HL27" s="20"/>
    </row>
    <row r="28" spans="1:220" ht="16.5" customHeight="1">
      <c r="A28" s="19"/>
      <c r="B28" s="252" t="str">
        <f>個人一覧!$M$10</f>
        <v/>
      </c>
      <c r="C28" s="253"/>
      <c r="D28" s="253"/>
      <c r="E28" s="253"/>
      <c r="F28" s="253"/>
      <c r="G28" s="253"/>
      <c r="H28" s="253"/>
      <c r="I28" s="253"/>
      <c r="J28" s="253"/>
      <c r="K28" s="258" t="str">
        <f>IF(個人一覧!$N$10="","記録なし",IF(LEN(個人一覧!$N$10)=7,MID(個人一覧!$N$10,2,2)&amp;"'"&amp;MID(個人一覧!$N$10,4,2)&amp;""""&amp;MID(個人一覧!$N$10,6,2),MID(個人一覧!$N$10,2,2)&amp;"m"&amp;MID(個人一覧!$N$10,4,2)))</f>
        <v>記録なし</v>
      </c>
      <c r="L28" s="253"/>
      <c r="M28" s="253"/>
      <c r="N28" s="253"/>
      <c r="O28" s="253"/>
      <c r="P28" s="253"/>
      <c r="Q28" s="253"/>
      <c r="R28" s="253"/>
      <c r="S28" s="253"/>
      <c r="T28" s="253"/>
      <c r="U28" s="259"/>
      <c r="V28" s="20"/>
      <c r="W28" s="19"/>
      <c r="X28" s="252" t="str">
        <f>個人一覧!$M$11</f>
        <v/>
      </c>
      <c r="Y28" s="253"/>
      <c r="Z28" s="253"/>
      <c r="AA28" s="253"/>
      <c r="AB28" s="253"/>
      <c r="AC28" s="253"/>
      <c r="AD28" s="253"/>
      <c r="AE28" s="253"/>
      <c r="AF28" s="253"/>
      <c r="AG28" s="258" t="str">
        <f>IF(個人一覧!$N$11="","記録なし",IF(LEN(個人一覧!$N$11)=7,MID(個人一覧!$N$11,2,2)&amp;"'"&amp;MID(個人一覧!$N$11,4,2)&amp;""""&amp;MID(個人一覧!$N$11,6,2),MID(個人一覧!$N$11,2,2)&amp;"m"&amp;MID(個人一覧!$N$11,4,2)))</f>
        <v>記録なし</v>
      </c>
      <c r="AH28" s="253"/>
      <c r="AI28" s="253"/>
      <c r="AJ28" s="253"/>
      <c r="AK28" s="253"/>
      <c r="AL28" s="253"/>
      <c r="AM28" s="253"/>
      <c r="AN28" s="253"/>
      <c r="AO28" s="253"/>
      <c r="AP28" s="253"/>
      <c r="AQ28" s="259"/>
      <c r="AR28" s="20"/>
      <c r="AS28" s="19"/>
      <c r="AT28" s="252" t="str">
        <f>個人一覧!$M$12</f>
        <v/>
      </c>
      <c r="AU28" s="253"/>
      <c r="AV28" s="253"/>
      <c r="AW28" s="253"/>
      <c r="AX28" s="253"/>
      <c r="AY28" s="253"/>
      <c r="AZ28" s="253"/>
      <c r="BA28" s="253"/>
      <c r="BB28" s="253"/>
      <c r="BC28" s="258" t="str">
        <f>IF(個人一覧!$N$12="","記録なし",IF(LEN(個人一覧!$N$12)=7,MID(個人一覧!$N$12,2,2)&amp;"'"&amp;MID(個人一覧!$N$12,4,2)&amp;""""&amp;MID(個人一覧!$N$12,6,2),MID(個人一覧!$N$12,2,2)&amp;"m"&amp;MID(個人一覧!$N$12,4,2)))</f>
        <v>記録なし</v>
      </c>
      <c r="BD28" s="253"/>
      <c r="BE28" s="253"/>
      <c r="BF28" s="253"/>
      <c r="BG28" s="253"/>
      <c r="BH28" s="253"/>
      <c r="BI28" s="253"/>
      <c r="BJ28" s="253"/>
      <c r="BK28" s="253"/>
      <c r="BL28" s="253"/>
      <c r="BM28" s="259"/>
      <c r="BN28" s="20"/>
      <c r="BO28" s="19"/>
      <c r="BP28" s="252" t="str">
        <f>個人一覧!$M$13</f>
        <v/>
      </c>
      <c r="BQ28" s="253"/>
      <c r="BR28" s="253"/>
      <c r="BS28" s="253"/>
      <c r="BT28" s="253"/>
      <c r="BU28" s="253"/>
      <c r="BV28" s="253"/>
      <c r="BW28" s="253"/>
      <c r="BX28" s="253"/>
      <c r="BY28" s="258" t="str">
        <f>IF(個人一覧!$N$13="","記録なし",IF(LEN(個人一覧!$N$13)=7,MID(個人一覧!$N$13,2,2)&amp;"'"&amp;MID(個人一覧!$N$13,4,2)&amp;""""&amp;MID(個人一覧!$N$13,6,2),MID(個人一覧!$N$13,2,2)&amp;"m"&amp;MID(個人一覧!$N$13,4,2)))</f>
        <v>記録なし</v>
      </c>
      <c r="BZ28" s="253"/>
      <c r="CA28" s="253"/>
      <c r="CB28" s="253"/>
      <c r="CC28" s="253"/>
      <c r="CD28" s="253"/>
      <c r="CE28" s="253"/>
      <c r="CF28" s="253"/>
      <c r="CG28" s="253"/>
      <c r="CH28" s="253"/>
      <c r="CI28" s="259"/>
      <c r="CJ28" s="20"/>
      <c r="CK28" s="19"/>
      <c r="CL28" s="252" t="str">
        <f>個人一覧!$M$14</f>
        <v/>
      </c>
      <c r="CM28" s="253"/>
      <c r="CN28" s="253"/>
      <c r="CO28" s="253"/>
      <c r="CP28" s="253"/>
      <c r="CQ28" s="253"/>
      <c r="CR28" s="253"/>
      <c r="CS28" s="253"/>
      <c r="CT28" s="253"/>
      <c r="CU28" s="258" t="str">
        <f>IF(個人一覧!$N$14="","記録なし",IF(LEN(個人一覧!$N$14)=7,MID(個人一覧!$N$14,2,2)&amp;"'"&amp;MID(個人一覧!$N$14,4,2)&amp;""""&amp;MID(個人一覧!$N$14,6,2),MID(個人一覧!$N$14,2,2)&amp;"m"&amp;MID(個人一覧!$N$14,4,2)))</f>
        <v>記録なし</v>
      </c>
      <c r="CV28" s="253"/>
      <c r="CW28" s="253"/>
      <c r="CX28" s="253"/>
      <c r="CY28" s="253"/>
      <c r="CZ28" s="253"/>
      <c r="DA28" s="253"/>
      <c r="DB28" s="253"/>
      <c r="DC28" s="253"/>
      <c r="DD28" s="253"/>
      <c r="DE28" s="259"/>
      <c r="DF28" s="20"/>
      <c r="DG28" s="19"/>
      <c r="DH28" s="252" t="str">
        <f>個人一覧!$M$15</f>
        <v/>
      </c>
      <c r="DI28" s="253"/>
      <c r="DJ28" s="253"/>
      <c r="DK28" s="253"/>
      <c r="DL28" s="253"/>
      <c r="DM28" s="253"/>
      <c r="DN28" s="253"/>
      <c r="DO28" s="253"/>
      <c r="DP28" s="253"/>
      <c r="DQ28" s="258" t="str">
        <f>IF(個人一覧!$N$15="","記録なし",IF(LEN(個人一覧!$N$15)=7,MID(個人一覧!$N$15,2,2)&amp;"'"&amp;MID(個人一覧!$N$15,4,2)&amp;""""&amp;MID(個人一覧!$N$15,6,2),MID(個人一覧!$N$15,2,2)&amp;"m"&amp;MID(個人一覧!$N$15,4,2)))</f>
        <v>記録なし</v>
      </c>
      <c r="DR28" s="253"/>
      <c r="DS28" s="253"/>
      <c r="DT28" s="253"/>
      <c r="DU28" s="253"/>
      <c r="DV28" s="253"/>
      <c r="DW28" s="253"/>
      <c r="DX28" s="253"/>
      <c r="DY28" s="253"/>
      <c r="DZ28" s="253"/>
      <c r="EA28" s="259"/>
      <c r="EB28" s="20"/>
      <c r="EC28" s="19"/>
      <c r="ED28" s="252" t="str">
        <f>個人一覧!$M$16</f>
        <v/>
      </c>
      <c r="EE28" s="253"/>
      <c r="EF28" s="253"/>
      <c r="EG28" s="253"/>
      <c r="EH28" s="253"/>
      <c r="EI28" s="253"/>
      <c r="EJ28" s="253"/>
      <c r="EK28" s="253"/>
      <c r="EL28" s="253"/>
      <c r="EM28" s="258" t="str">
        <f>IF(個人一覧!$N$16="","記録なし",IF(LEN(個人一覧!$N$16)=7,MID(個人一覧!$N$16,2,2)&amp;"'"&amp;MID(個人一覧!$N$16,4,2)&amp;""""&amp;MID(個人一覧!$N$16,6,2),MID(個人一覧!$N$16,2,2)&amp;"m"&amp;MID(個人一覧!$N$16,4,2)))</f>
        <v>記録なし</v>
      </c>
      <c r="EN28" s="253"/>
      <c r="EO28" s="253"/>
      <c r="EP28" s="253"/>
      <c r="EQ28" s="253"/>
      <c r="ER28" s="253"/>
      <c r="ES28" s="253"/>
      <c r="ET28" s="253"/>
      <c r="EU28" s="253"/>
      <c r="EV28" s="253"/>
      <c r="EW28" s="259"/>
      <c r="EX28" s="20"/>
      <c r="EY28" s="19"/>
      <c r="EZ28" s="252" t="str">
        <f>個人一覧!$M$17</f>
        <v/>
      </c>
      <c r="FA28" s="253"/>
      <c r="FB28" s="253"/>
      <c r="FC28" s="253"/>
      <c r="FD28" s="253"/>
      <c r="FE28" s="253"/>
      <c r="FF28" s="253"/>
      <c r="FG28" s="253"/>
      <c r="FH28" s="253"/>
      <c r="FI28" s="258" t="str">
        <f>IF(個人一覧!$N$17="","記録なし",IF(LEN(個人一覧!$N$17)=7,MID(個人一覧!$N$17,2,2)&amp;"'"&amp;MID(個人一覧!$N$17,4,2)&amp;""""&amp;MID(個人一覧!$N$17,6,2),MID(個人一覧!$N$17,2,2)&amp;"m"&amp;MID(個人一覧!$N$17,4,2)))</f>
        <v>記録なし</v>
      </c>
      <c r="FJ28" s="253"/>
      <c r="FK28" s="253"/>
      <c r="FL28" s="253"/>
      <c r="FM28" s="253"/>
      <c r="FN28" s="253"/>
      <c r="FO28" s="253"/>
      <c r="FP28" s="253"/>
      <c r="FQ28" s="253"/>
      <c r="FR28" s="253"/>
      <c r="FS28" s="259"/>
      <c r="FT28" s="20"/>
      <c r="FU28" s="19"/>
      <c r="FV28" s="252" t="str">
        <f>個人一覧!$M$18</f>
        <v/>
      </c>
      <c r="FW28" s="253"/>
      <c r="FX28" s="253"/>
      <c r="FY28" s="253"/>
      <c r="FZ28" s="253"/>
      <c r="GA28" s="253"/>
      <c r="GB28" s="253"/>
      <c r="GC28" s="253"/>
      <c r="GD28" s="253"/>
      <c r="GE28" s="258" t="str">
        <f>IF(個人一覧!$N$18="","記録なし",IF(LEN(個人一覧!$N$18)=7,MID(個人一覧!$N$18,2,2)&amp;"'"&amp;MID(個人一覧!$N$18,4,2)&amp;""""&amp;MID(個人一覧!$N$18,6,2),MID(個人一覧!$N$18,2,2)&amp;"m"&amp;MID(個人一覧!$N$18,4,2)))</f>
        <v>記録なし</v>
      </c>
      <c r="GF28" s="253"/>
      <c r="GG28" s="253"/>
      <c r="GH28" s="253"/>
      <c r="GI28" s="253"/>
      <c r="GJ28" s="253"/>
      <c r="GK28" s="253"/>
      <c r="GL28" s="253"/>
      <c r="GM28" s="253"/>
      <c r="GN28" s="253"/>
      <c r="GO28" s="259"/>
      <c r="GP28" s="20"/>
      <c r="GQ28" s="19"/>
      <c r="GR28" s="252" t="str">
        <f>個人一覧!$M$19</f>
        <v/>
      </c>
      <c r="GS28" s="253"/>
      <c r="GT28" s="253"/>
      <c r="GU28" s="253"/>
      <c r="GV28" s="253"/>
      <c r="GW28" s="253"/>
      <c r="GX28" s="253"/>
      <c r="GY28" s="253"/>
      <c r="GZ28" s="253"/>
      <c r="HA28" s="258" t="str">
        <f>IF(個人一覧!$N$19="","記録なし",IF(LEN(個人一覧!$N$19)=7,MID(個人一覧!$N$19,2,2)&amp;"'"&amp;MID(個人一覧!$N$19,4,2)&amp;""""&amp;MID(個人一覧!$N$19,6,2),MID(個人一覧!$N$19,2,2)&amp;"m"&amp;MID(個人一覧!$N$19,4,2)))</f>
        <v>記録なし</v>
      </c>
      <c r="HB28" s="253"/>
      <c r="HC28" s="253"/>
      <c r="HD28" s="253"/>
      <c r="HE28" s="253"/>
      <c r="HF28" s="253"/>
      <c r="HG28" s="253"/>
      <c r="HH28" s="253"/>
      <c r="HI28" s="253"/>
      <c r="HJ28" s="253"/>
      <c r="HK28" s="259"/>
      <c r="HL28" s="20"/>
    </row>
    <row r="29" spans="1:220" ht="16.5" customHeight="1">
      <c r="A29" s="19"/>
      <c r="B29" s="254"/>
      <c r="C29" s="255"/>
      <c r="D29" s="255"/>
      <c r="E29" s="255"/>
      <c r="F29" s="255"/>
      <c r="G29" s="255"/>
      <c r="H29" s="255"/>
      <c r="I29" s="255"/>
      <c r="J29" s="255"/>
      <c r="K29" s="260"/>
      <c r="L29" s="255"/>
      <c r="M29" s="255"/>
      <c r="N29" s="255"/>
      <c r="O29" s="255"/>
      <c r="P29" s="255"/>
      <c r="Q29" s="255"/>
      <c r="R29" s="255"/>
      <c r="S29" s="255"/>
      <c r="T29" s="255"/>
      <c r="U29" s="261"/>
      <c r="V29" s="20"/>
      <c r="W29" s="19"/>
      <c r="X29" s="254"/>
      <c r="Y29" s="255"/>
      <c r="Z29" s="255"/>
      <c r="AA29" s="255"/>
      <c r="AB29" s="255"/>
      <c r="AC29" s="255"/>
      <c r="AD29" s="255"/>
      <c r="AE29" s="255"/>
      <c r="AF29" s="255"/>
      <c r="AG29" s="260"/>
      <c r="AH29" s="255"/>
      <c r="AI29" s="255"/>
      <c r="AJ29" s="255"/>
      <c r="AK29" s="255"/>
      <c r="AL29" s="255"/>
      <c r="AM29" s="255"/>
      <c r="AN29" s="255"/>
      <c r="AO29" s="255"/>
      <c r="AP29" s="255"/>
      <c r="AQ29" s="261"/>
      <c r="AR29" s="20"/>
      <c r="AS29" s="19"/>
      <c r="AT29" s="254"/>
      <c r="AU29" s="255"/>
      <c r="AV29" s="255"/>
      <c r="AW29" s="255"/>
      <c r="AX29" s="255"/>
      <c r="AY29" s="255"/>
      <c r="AZ29" s="255"/>
      <c r="BA29" s="255"/>
      <c r="BB29" s="255"/>
      <c r="BC29" s="260"/>
      <c r="BD29" s="255"/>
      <c r="BE29" s="255"/>
      <c r="BF29" s="255"/>
      <c r="BG29" s="255"/>
      <c r="BH29" s="255"/>
      <c r="BI29" s="255"/>
      <c r="BJ29" s="255"/>
      <c r="BK29" s="255"/>
      <c r="BL29" s="255"/>
      <c r="BM29" s="261"/>
      <c r="BN29" s="20"/>
      <c r="BO29" s="19"/>
      <c r="BP29" s="254"/>
      <c r="BQ29" s="255"/>
      <c r="BR29" s="255"/>
      <c r="BS29" s="255"/>
      <c r="BT29" s="255"/>
      <c r="BU29" s="255"/>
      <c r="BV29" s="255"/>
      <c r="BW29" s="255"/>
      <c r="BX29" s="255"/>
      <c r="BY29" s="260"/>
      <c r="BZ29" s="255"/>
      <c r="CA29" s="255"/>
      <c r="CB29" s="255"/>
      <c r="CC29" s="255"/>
      <c r="CD29" s="255"/>
      <c r="CE29" s="255"/>
      <c r="CF29" s="255"/>
      <c r="CG29" s="255"/>
      <c r="CH29" s="255"/>
      <c r="CI29" s="261"/>
      <c r="CJ29" s="20"/>
      <c r="CK29" s="19"/>
      <c r="CL29" s="254"/>
      <c r="CM29" s="255"/>
      <c r="CN29" s="255"/>
      <c r="CO29" s="255"/>
      <c r="CP29" s="255"/>
      <c r="CQ29" s="255"/>
      <c r="CR29" s="255"/>
      <c r="CS29" s="255"/>
      <c r="CT29" s="255"/>
      <c r="CU29" s="260"/>
      <c r="CV29" s="255"/>
      <c r="CW29" s="255"/>
      <c r="CX29" s="255"/>
      <c r="CY29" s="255"/>
      <c r="CZ29" s="255"/>
      <c r="DA29" s="255"/>
      <c r="DB29" s="255"/>
      <c r="DC29" s="255"/>
      <c r="DD29" s="255"/>
      <c r="DE29" s="261"/>
      <c r="DF29" s="20"/>
      <c r="DG29" s="19"/>
      <c r="DH29" s="254"/>
      <c r="DI29" s="255"/>
      <c r="DJ29" s="255"/>
      <c r="DK29" s="255"/>
      <c r="DL29" s="255"/>
      <c r="DM29" s="255"/>
      <c r="DN29" s="255"/>
      <c r="DO29" s="255"/>
      <c r="DP29" s="255"/>
      <c r="DQ29" s="260"/>
      <c r="DR29" s="255"/>
      <c r="DS29" s="255"/>
      <c r="DT29" s="255"/>
      <c r="DU29" s="255"/>
      <c r="DV29" s="255"/>
      <c r="DW29" s="255"/>
      <c r="DX29" s="255"/>
      <c r="DY29" s="255"/>
      <c r="DZ29" s="255"/>
      <c r="EA29" s="261"/>
      <c r="EB29" s="20"/>
      <c r="EC29" s="19"/>
      <c r="ED29" s="254"/>
      <c r="EE29" s="255"/>
      <c r="EF29" s="255"/>
      <c r="EG29" s="255"/>
      <c r="EH29" s="255"/>
      <c r="EI29" s="255"/>
      <c r="EJ29" s="255"/>
      <c r="EK29" s="255"/>
      <c r="EL29" s="255"/>
      <c r="EM29" s="260"/>
      <c r="EN29" s="255"/>
      <c r="EO29" s="255"/>
      <c r="EP29" s="255"/>
      <c r="EQ29" s="255"/>
      <c r="ER29" s="255"/>
      <c r="ES29" s="255"/>
      <c r="ET29" s="255"/>
      <c r="EU29" s="255"/>
      <c r="EV29" s="255"/>
      <c r="EW29" s="261"/>
      <c r="EX29" s="20"/>
      <c r="EY29" s="19"/>
      <c r="EZ29" s="254"/>
      <c r="FA29" s="255"/>
      <c r="FB29" s="255"/>
      <c r="FC29" s="255"/>
      <c r="FD29" s="255"/>
      <c r="FE29" s="255"/>
      <c r="FF29" s="255"/>
      <c r="FG29" s="255"/>
      <c r="FH29" s="255"/>
      <c r="FI29" s="260"/>
      <c r="FJ29" s="255"/>
      <c r="FK29" s="255"/>
      <c r="FL29" s="255"/>
      <c r="FM29" s="255"/>
      <c r="FN29" s="255"/>
      <c r="FO29" s="255"/>
      <c r="FP29" s="255"/>
      <c r="FQ29" s="255"/>
      <c r="FR29" s="255"/>
      <c r="FS29" s="261"/>
      <c r="FT29" s="20"/>
      <c r="FU29" s="19"/>
      <c r="FV29" s="254"/>
      <c r="FW29" s="255"/>
      <c r="FX29" s="255"/>
      <c r="FY29" s="255"/>
      <c r="FZ29" s="255"/>
      <c r="GA29" s="255"/>
      <c r="GB29" s="255"/>
      <c r="GC29" s="255"/>
      <c r="GD29" s="255"/>
      <c r="GE29" s="260"/>
      <c r="GF29" s="255"/>
      <c r="GG29" s="255"/>
      <c r="GH29" s="255"/>
      <c r="GI29" s="255"/>
      <c r="GJ29" s="255"/>
      <c r="GK29" s="255"/>
      <c r="GL29" s="255"/>
      <c r="GM29" s="255"/>
      <c r="GN29" s="255"/>
      <c r="GO29" s="261"/>
      <c r="GP29" s="20"/>
      <c r="GQ29" s="19"/>
      <c r="GR29" s="254"/>
      <c r="GS29" s="255"/>
      <c r="GT29" s="255"/>
      <c r="GU29" s="255"/>
      <c r="GV29" s="255"/>
      <c r="GW29" s="255"/>
      <c r="GX29" s="255"/>
      <c r="GY29" s="255"/>
      <c r="GZ29" s="255"/>
      <c r="HA29" s="260"/>
      <c r="HB29" s="255"/>
      <c r="HC29" s="255"/>
      <c r="HD29" s="255"/>
      <c r="HE29" s="255"/>
      <c r="HF29" s="255"/>
      <c r="HG29" s="255"/>
      <c r="HH29" s="255"/>
      <c r="HI29" s="255"/>
      <c r="HJ29" s="255"/>
      <c r="HK29" s="261"/>
      <c r="HL29" s="20"/>
    </row>
    <row r="30" spans="1:220" ht="16.5" customHeight="1" thickBot="1">
      <c r="A30" s="19"/>
      <c r="B30" s="256"/>
      <c r="C30" s="257"/>
      <c r="D30" s="257"/>
      <c r="E30" s="257"/>
      <c r="F30" s="257"/>
      <c r="G30" s="257"/>
      <c r="H30" s="257"/>
      <c r="I30" s="257"/>
      <c r="J30" s="257"/>
      <c r="K30" s="262"/>
      <c r="L30" s="257"/>
      <c r="M30" s="257"/>
      <c r="N30" s="257"/>
      <c r="O30" s="257"/>
      <c r="P30" s="257"/>
      <c r="Q30" s="257"/>
      <c r="R30" s="257"/>
      <c r="S30" s="257"/>
      <c r="T30" s="257"/>
      <c r="U30" s="263"/>
      <c r="V30" s="20"/>
      <c r="W30" s="19"/>
      <c r="X30" s="256"/>
      <c r="Y30" s="257"/>
      <c r="Z30" s="257"/>
      <c r="AA30" s="257"/>
      <c r="AB30" s="257"/>
      <c r="AC30" s="257"/>
      <c r="AD30" s="257"/>
      <c r="AE30" s="257"/>
      <c r="AF30" s="257"/>
      <c r="AG30" s="262"/>
      <c r="AH30" s="257"/>
      <c r="AI30" s="257"/>
      <c r="AJ30" s="257"/>
      <c r="AK30" s="257"/>
      <c r="AL30" s="257"/>
      <c r="AM30" s="257"/>
      <c r="AN30" s="257"/>
      <c r="AO30" s="257"/>
      <c r="AP30" s="257"/>
      <c r="AQ30" s="263"/>
      <c r="AR30" s="20"/>
      <c r="AS30" s="19"/>
      <c r="AT30" s="256"/>
      <c r="AU30" s="257"/>
      <c r="AV30" s="257"/>
      <c r="AW30" s="257"/>
      <c r="AX30" s="257"/>
      <c r="AY30" s="257"/>
      <c r="AZ30" s="257"/>
      <c r="BA30" s="257"/>
      <c r="BB30" s="257"/>
      <c r="BC30" s="262"/>
      <c r="BD30" s="257"/>
      <c r="BE30" s="257"/>
      <c r="BF30" s="257"/>
      <c r="BG30" s="257"/>
      <c r="BH30" s="257"/>
      <c r="BI30" s="257"/>
      <c r="BJ30" s="257"/>
      <c r="BK30" s="257"/>
      <c r="BL30" s="257"/>
      <c r="BM30" s="263"/>
      <c r="BN30" s="20"/>
      <c r="BO30" s="19"/>
      <c r="BP30" s="256"/>
      <c r="BQ30" s="257"/>
      <c r="BR30" s="257"/>
      <c r="BS30" s="257"/>
      <c r="BT30" s="257"/>
      <c r="BU30" s="257"/>
      <c r="BV30" s="257"/>
      <c r="BW30" s="257"/>
      <c r="BX30" s="257"/>
      <c r="BY30" s="262"/>
      <c r="BZ30" s="257"/>
      <c r="CA30" s="257"/>
      <c r="CB30" s="257"/>
      <c r="CC30" s="257"/>
      <c r="CD30" s="257"/>
      <c r="CE30" s="257"/>
      <c r="CF30" s="257"/>
      <c r="CG30" s="257"/>
      <c r="CH30" s="257"/>
      <c r="CI30" s="263"/>
      <c r="CJ30" s="20"/>
      <c r="CK30" s="19"/>
      <c r="CL30" s="256"/>
      <c r="CM30" s="257"/>
      <c r="CN30" s="257"/>
      <c r="CO30" s="257"/>
      <c r="CP30" s="257"/>
      <c r="CQ30" s="257"/>
      <c r="CR30" s="257"/>
      <c r="CS30" s="257"/>
      <c r="CT30" s="257"/>
      <c r="CU30" s="262"/>
      <c r="CV30" s="257"/>
      <c r="CW30" s="257"/>
      <c r="CX30" s="257"/>
      <c r="CY30" s="257"/>
      <c r="CZ30" s="257"/>
      <c r="DA30" s="257"/>
      <c r="DB30" s="257"/>
      <c r="DC30" s="257"/>
      <c r="DD30" s="257"/>
      <c r="DE30" s="263"/>
      <c r="DF30" s="20"/>
      <c r="DG30" s="19"/>
      <c r="DH30" s="256"/>
      <c r="DI30" s="257"/>
      <c r="DJ30" s="257"/>
      <c r="DK30" s="257"/>
      <c r="DL30" s="257"/>
      <c r="DM30" s="257"/>
      <c r="DN30" s="257"/>
      <c r="DO30" s="257"/>
      <c r="DP30" s="257"/>
      <c r="DQ30" s="262"/>
      <c r="DR30" s="257"/>
      <c r="DS30" s="257"/>
      <c r="DT30" s="257"/>
      <c r="DU30" s="257"/>
      <c r="DV30" s="257"/>
      <c r="DW30" s="257"/>
      <c r="DX30" s="257"/>
      <c r="DY30" s="257"/>
      <c r="DZ30" s="257"/>
      <c r="EA30" s="263"/>
      <c r="EB30" s="20"/>
      <c r="EC30" s="19"/>
      <c r="ED30" s="256"/>
      <c r="EE30" s="257"/>
      <c r="EF30" s="257"/>
      <c r="EG30" s="257"/>
      <c r="EH30" s="257"/>
      <c r="EI30" s="257"/>
      <c r="EJ30" s="257"/>
      <c r="EK30" s="257"/>
      <c r="EL30" s="257"/>
      <c r="EM30" s="262"/>
      <c r="EN30" s="257"/>
      <c r="EO30" s="257"/>
      <c r="EP30" s="257"/>
      <c r="EQ30" s="257"/>
      <c r="ER30" s="257"/>
      <c r="ES30" s="257"/>
      <c r="ET30" s="257"/>
      <c r="EU30" s="257"/>
      <c r="EV30" s="257"/>
      <c r="EW30" s="263"/>
      <c r="EX30" s="20"/>
      <c r="EY30" s="19"/>
      <c r="EZ30" s="256"/>
      <c r="FA30" s="257"/>
      <c r="FB30" s="257"/>
      <c r="FC30" s="257"/>
      <c r="FD30" s="257"/>
      <c r="FE30" s="257"/>
      <c r="FF30" s="257"/>
      <c r="FG30" s="257"/>
      <c r="FH30" s="257"/>
      <c r="FI30" s="262"/>
      <c r="FJ30" s="257"/>
      <c r="FK30" s="257"/>
      <c r="FL30" s="257"/>
      <c r="FM30" s="257"/>
      <c r="FN30" s="257"/>
      <c r="FO30" s="257"/>
      <c r="FP30" s="257"/>
      <c r="FQ30" s="257"/>
      <c r="FR30" s="257"/>
      <c r="FS30" s="263"/>
      <c r="FT30" s="20"/>
      <c r="FU30" s="19"/>
      <c r="FV30" s="256"/>
      <c r="FW30" s="257"/>
      <c r="FX30" s="257"/>
      <c r="FY30" s="257"/>
      <c r="FZ30" s="257"/>
      <c r="GA30" s="257"/>
      <c r="GB30" s="257"/>
      <c r="GC30" s="257"/>
      <c r="GD30" s="257"/>
      <c r="GE30" s="262"/>
      <c r="GF30" s="257"/>
      <c r="GG30" s="257"/>
      <c r="GH30" s="257"/>
      <c r="GI30" s="257"/>
      <c r="GJ30" s="257"/>
      <c r="GK30" s="257"/>
      <c r="GL30" s="257"/>
      <c r="GM30" s="257"/>
      <c r="GN30" s="257"/>
      <c r="GO30" s="263"/>
      <c r="GP30" s="20"/>
      <c r="GQ30" s="19"/>
      <c r="GR30" s="256"/>
      <c r="GS30" s="257"/>
      <c r="GT30" s="257"/>
      <c r="GU30" s="257"/>
      <c r="GV30" s="257"/>
      <c r="GW30" s="257"/>
      <c r="GX30" s="257"/>
      <c r="GY30" s="257"/>
      <c r="GZ30" s="257"/>
      <c r="HA30" s="262"/>
      <c r="HB30" s="257"/>
      <c r="HC30" s="257"/>
      <c r="HD30" s="257"/>
      <c r="HE30" s="257"/>
      <c r="HF30" s="257"/>
      <c r="HG30" s="257"/>
      <c r="HH30" s="257"/>
      <c r="HI30" s="257"/>
      <c r="HJ30" s="257"/>
      <c r="HK30" s="263"/>
      <c r="HL30" s="20"/>
    </row>
    <row r="31" spans="1:220" ht="12" customHeight="1">
      <c r="A31" s="19"/>
      <c r="V31" s="20"/>
      <c r="W31" s="19"/>
      <c r="AR31" s="20"/>
      <c r="AS31" s="19"/>
      <c r="BN31" s="20"/>
      <c r="BO31" s="19"/>
      <c r="CJ31" s="20"/>
      <c r="CK31" s="19"/>
      <c r="DF31" s="20"/>
      <c r="DG31" s="19"/>
      <c r="EB31" s="20"/>
      <c r="EC31" s="19"/>
      <c r="EX31" s="20"/>
      <c r="EY31" s="19"/>
      <c r="FT31" s="20"/>
      <c r="FU31" s="19"/>
      <c r="GP31" s="20"/>
      <c r="GQ31" s="19"/>
      <c r="HL31" s="20"/>
    </row>
    <row r="32" spans="1:220" ht="12" customHeight="1" thickBot="1">
      <c r="A32" s="19"/>
      <c r="V32" s="20"/>
      <c r="W32" s="19"/>
      <c r="AR32" s="20"/>
      <c r="AS32" s="19"/>
      <c r="BN32" s="20"/>
      <c r="BO32" s="19"/>
      <c r="CJ32" s="20"/>
      <c r="CK32" s="19"/>
      <c r="DF32" s="20"/>
      <c r="DG32" s="19"/>
      <c r="EB32" s="20"/>
      <c r="EC32" s="19"/>
      <c r="EX32" s="20"/>
      <c r="EY32" s="19"/>
      <c r="FT32" s="20"/>
      <c r="FU32" s="19"/>
      <c r="GP32" s="20"/>
      <c r="GQ32" s="19"/>
      <c r="HL32" s="20"/>
    </row>
    <row r="33" spans="1:220" ht="13.5" customHeight="1">
      <c r="A33" s="19"/>
      <c r="B33" s="282" t="s">
        <v>251</v>
      </c>
      <c r="C33" s="283"/>
      <c r="D33" s="286" t="s">
        <v>252</v>
      </c>
      <c r="E33" s="287"/>
      <c r="F33" s="287"/>
      <c r="G33" s="283"/>
      <c r="H33" s="286" t="s">
        <v>255</v>
      </c>
      <c r="I33" s="287"/>
      <c r="J33" s="287"/>
      <c r="K33" s="287"/>
      <c r="L33" s="287"/>
      <c r="M33" s="287"/>
      <c r="N33" s="287"/>
      <c r="O33" s="283"/>
      <c r="P33" s="286" t="s">
        <v>253</v>
      </c>
      <c r="Q33" s="283"/>
      <c r="R33" s="286" t="s">
        <v>254</v>
      </c>
      <c r="S33" s="287"/>
      <c r="T33" s="287"/>
      <c r="U33" s="305"/>
      <c r="V33" s="20"/>
      <c r="W33" s="19"/>
      <c r="X33" s="282" t="s">
        <v>251</v>
      </c>
      <c r="Y33" s="283"/>
      <c r="Z33" s="286" t="s">
        <v>252</v>
      </c>
      <c r="AA33" s="287"/>
      <c r="AB33" s="287"/>
      <c r="AC33" s="283"/>
      <c r="AD33" s="286" t="s">
        <v>255</v>
      </c>
      <c r="AE33" s="287"/>
      <c r="AF33" s="287"/>
      <c r="AG33" s="287"/>
      <c r="AH33" s="287"/>
      <c r="AI33" s="287"/>
      <c r="AJ33" s="287"/>
      <c r="AK33" s="283"/>
      <c r="AL33" s="286" t="s">
        <v>253</v>
      </c>
      <c r="AM33" s="283"/>
      <c r="AN33" s="286" t="s">
        <v>254</v>
      </c>
      <c r="AO33" s="287"/>
      <c r="AP33" s="287"/>
      <c r="AQ33" s="305"/>
      <c r="AR33" s="20"/>
      <c r="AS33" s="19"/>
      <c r="AT33" s="282" t="s">
        <v>251</v>
      </c>
      <c r="AU33" s="283"/>
      <c r="AV33" s="286" t="s">
        <v>252</v>
      </c>
      <c r="AW33" s="287"/>
      <c r="AX33" s="287"/>
      <c r="AY33" s="283"/>
      <c r="AZ33" s="286" t="s">
        <v>255</v>
      </c>
      <c r="BA33" s="287"/>
      <c r="BB33" s="287"/>
      <c r="BC33" s="287"/>
      <c r="BD33" s="287"/>
      <c r="BE33" s="287"/>
      <c r="BF33" s="287"/>
      <c r="BG33" s="283"/>
      <c r="BH33" s="286" t="s">
        <v>253</v>
      </c>
      <c r="BI33" s="283"/>
      <c r="BJ33" s="286" t="s">
        <v>254</v>
      </c>
      <c r="BK33" s="287"/>
      <c r="BL33" s="287"/>
      <c r="BM33" s="305"/>
      <c r="BN33" s="20"/>
      <c r="BO33" s="19"/>
      <c r="BP33" s="282" t="s">
        <v>251</v>
      </c>
      <c r="BQ33" s="283"/>
      <c r="BR33" s="286" t="s">
        <v>252</v>
      </c>
      <c r="BS33" s="287"/>
      <c r="BT33" s="287"/>
      <c r="BU33" s="283"/>
      <c r="BV33" s="286" t="s">
        <v>255</v>
      </c>
      <c r="BW33" s="287"/>
      <c r="BX33" s="287"/>
      <c r="BY33" s="287"/>
      <c r="BZ33" s="287"/>
      <c r="CA33" s="287"/>
      <c r="CB33" s="287"/>
      <c r="CC33" s="283"/>
      <c r="CD33" s="286" t="s">
        <v>253</v>
      </c>
      <c r="CE33" s="283"/>
      <c r="CF33" s="286" t="s">
        <v>254</v>
      </c>
      <c r="CG33" s="287"/>
      <c r="CH33" s="287"/>
      <c r="CI33" s="305"/>
      <c r="CJ33" s="20"/>
      <c r="CK33" s="19"/>
      <c r="CL33" s="282" t="s">
        <v>251</v>
      </c>
      <c r="CM33" s="283"/>
      <c r="CN33" s="286" t="s">
        <v>252</v>
      </c>
      <c r="CO33" s="287"/>
      <c r="CP33" s="287"/>
      <c r="CQ33" s="283"/>
      <c r="CR33" s="286" t="s">
        <v>255</v>
      </c>
      <c r="CS33" s="287"/>
      <c r="CT33" s="287"/>
      <c r="CU33" s="287"/>
      <c r="CV33" s="287"/>
      <c r="CW33" s="287"/>
      <c r="CX33" s="287"/>
      <c r="CY33" s="283"/>
      <c r="CZ33" s="286" t="s">
        <v>253</v>
      </c>
      <c r="DA33" s="283"/>
      <c r="DB33" s="286" t="s">
        <v>254</v>
      </c>
      <c r="DC33" s="287"/>
      <c r="DD33" s="287"/>
      <c r="DE33" s="305"/>
      <c r="DF33" s="20"/>
      <c r="DG33" s="19"/>
      <c r="DH33" s="282" t="s">
        <v>251</v>
      </c>
      <c r="DI33" s="283"/>
      <c r="DJ33" s="286" t="s">
        <v>252</v>
      </c>
      <c r="DK33" s="287"/>
      <c r="DL33" s="287"/>
      <c r="DM33" s="283"/>
      <c r="DN33" s="286" t="s">
        <v>255</v>
      </c>
      <c r="DO33" s="287"/>
      <c r="DP33" s="287"/>
      <c r="DQ33" s="287"/>
      <c r="DR33" s="287"/>
      <c r="DS33" s="287"/>
      <c r="DT33" s="287"/>
      <c r="DU33" s="283"/>
      <c r="DV33" s="286" t="s">
        <v>253</v>
      </c>
      <c r="DW33" s="283"/>
      <c r="DX33" s="286" t="s">
        <v>254</v>
      </c>
      <c r="DY33" s="287"/>
      <c r="DZ33" s="287"/>
      <c r="EA33" s="305"/>
      <c r="EB33" s="20"/>
      <c r="EC33" s="19"/>
      <c r="ED33" s="282" t="s">
        <v>251</v>
      </c>
      <c r="EE33" s="283"/>
      <c r="EF33" s="286" t="s">
        <v>252</v>
      </c>
      <c r="EG33" s="287"/>
      <c r="EH33" s="287"/>
      <c r="EI33" s="283"/>
      <c r="EJ33" s="286" t="s">
        <v>255</v>
      </c>
      <c r="EK33" s="287"/>
      <c r="EL33" s="287"/>
      <c r="EM33" s="287"/>
      <c r="EN33" s="287"/>
      <c r="EO33" s="287"/>
      <c r="EP33" s="287"/>
      <c r="EQ33" s="283"/>
      <c r="ER33" s="286" t="s">
        <v>253</v>
      </c>
      <c r="ES33" s="283"/>
      <c r="ET33" s="286" t="s">
        <v>254</v>
      </c>
      <c r="EU33" s="287"/>
      <c r="EV33" s="287"/>
      <c r="EW33" s="305"/>
      <c r="EX33" s="20"/>
      <c r="EY33" s="19"/>
      <c r="EZ33" s="282" t="s">
        <v>251</v>
      </c>
      <c r="FA33" s="283"/>
      <c r="FB33" s="286" t="s">
        <v>252</v>
      </c>
      <c r="FC33" s="287"/>
      <c r="FD33" s="287"/>
      <c r="FE33" s="283"/>
      <c r="FF33" s="286" t="s">
        <v>255</v>
      </c>
      <c r="FG33" s="287"/>
      <c r="FH33" s="287"/>
      <c r="FI33" s="287"/>
      <c r="FJ33" s="287"/>
      <c r="FK33" s="287"/>
      <c r="FL33" s="287"/>
      <c r="FM33" s="283"/>
      <c r="FN33" s="286" t="s">
        <v>253</v>
      </c>
      <c r="FO33" s="283"/>
      <c r="FP33" s="286" t="s">
        <v>254</v>
      </c>
      <c r="FQ33" s="287"/>
      <c r="FR33" s="287"/>
      <c r="FS33" s="305"/>
      <c r="FT33" s="20"/>
      <c r="FU33" s="19"/>
      <c r="FV33" s="282" t="s">
        <v>251</v>
      </c>
      <c r="FW33" s="283"/>
      <c r="FX33" s="286" t="s">
        <v>252</v>
      </c>
      <c r="FY33" s="287"/>
      <c r="FZ33" s="287"/>
      <c r="GA33" s="283"/>
      <c r="GB33" s="286" t="s">
        <v>255</v>
      </c>
      <c r="GC33" s="287"/>
      <c r="GD33" s="287"/>
      <c r="GE33" s="287"/>
      <c r="GF33" s="287"/>
      <c r="GG33" s="287"/>
      <c r="GH33" s="287"/>
      <c r="GI33" s="283"/>
      <c r="GJ33" s="286" t="s">
        <v>253</v>
      </c>
      <c r="GK33" s="283"/>
      <c r="GL33" s="286" t="s">
        <v>254</v>
      </c>
      <c r="GM33" s="287"/>
      <c r="GN33" s="287"/>
      <c r="GO33" s="305"/>
      <c r="GP33" s="20"/>
      <c r="GQ33" s="19"/>
      <c r="GR33" s="282" t="s">
        <v>251</v>
      </c>
      <c r="GS33" s="283"/>
      <c r="GT33" s="286" t="s">
        <v>252</v>
      </c>
      <c r="GU33" s="287"/>
      <c r="GV33" s="287"/>
      <c r="GW33" s="283"/>
      <c r="GX33" s="286" t="s">
        <v>255</v>
      </c>
      <c r="GY33" s="287"/>
      <c r="GZ33" s="287"/>
      <c r="HA33" s="287"/>
      <c r="HB33" s="287"/>
      <c r="HC33" s="287"/>
      <c r="HD33" s="287"/>
      <c r="HE33" s="283"/>
      <c r="HF33" s="286" t="s">
        <v>253</v>
      </c>
      <c r="HG33" s="283"/>
      <c r="HH33" s="286" t="s">
        <v>254</v>
      </c>
      <c r="HI33" s="287"/>
      <c r="HJ33" s="287"/>
      <c r="HK33" s="305"/>
      <c r="HL33" s="20"/>
    </row>
    <row r="34" spans="1:220" ht="13.5" customHeight="1">
      <c r="A34" s="19"/>
      <c r="B34" s="284"/>
      <c r="C34" s="285"/>
      <c r="D34" s="288"/>
      <c r="E34" s="289"/>
      <c r="F34" s="289"/>
      <c r="G34" s="285"/>
      <c r="H34" s="288"/>
      <c r="I34" s="289"/>
      <c r="J34" s="289"/>
      <c r="K34" s="289"/>
      <c r="L34" s="289"/>
      <c r="M34" s="289"/>
      <c r="N34" s="289"/>
      <c r="O34" s="285"/>
      <c r="P34" s="288"/>
      <c r="Q34" s="285"/>
      <c r="R34" s="288"/>
      <c r="S34" s="289"/>
      <c r="T34" s="289"/>
      <c r="U34" s="306"/>
      <c r="V34" s="20"/>
      <c r="W34" s="19"/>
      <c r="X34" s="284"/>
      <c r="Y34" s="285"/>
      <c r="Z34" s="288"/>
      <c r="AA34" s="289"/>
      <c r="AB34" s="289"/>
      <c r="AC34" s="285"/>
      <c r="AD34" s="288"/>
      <c r="AE34" s="289"/>
      <c r="AF34" s="289"/>
      <c r="AG34" s="289"/>
      <c r="AH34" s="289"/>
      <c r="AI34" s="289"/>
      <c r="AJ34" s="289"/>
      <c r="AK34" s="285"/>
      <c r="AL34" s="288"/>
      <c r="AM34" s="285"/>
      <c r="AN34" s="288"/>
      <c r="AO34" s="289"/>
      <c r="AP34" s="289"/>
      <c r="AQ34" s="306"/>
      <c r="AR34" s="20"/>
      <c r="AS34" s="19"/>
      <c r="AT34" s="284"/>
      <c r="AU34" s="285"/>
      <c r="AV34" s="288"/>
      <c r="AW34" s="289"/>
      <c r="AX34" s="289"/>
      <c r="AY34" s="285"/>
      <c r="AZ34" s="288"/>
      <c r="BA34" s="289"/>
      <c r="BB34" s="289"/>
      <c r="BC34" s="289"/>
      <c r="BD34" s="289"/>
      <c r="BE34" s="289"/>
      <c r="BF34" s="289"/>
      <c r="BG34" s="285"/>
      <c r="BH34" s="288"/>
      <c r="BI34" s="285"/>
      <c r="BJ34" s="288"/>
      <c r="BK34" s="289"/>
      <c r="BL34" s="289"/>
      <c r="BM34" s="306"/>
      <c r="BN34" s="20"/>
      <c r="BO34" s="19"/>
      <c r="BP34" s="284"/>
      <c r="BQ34" s="285"/>
      <c r="BR34" s="288"/>
      <c r="BS34" s="289"/>
      <c r="BT34" s="289"/>
      <c r="BU34" s="285"/>
      <c r="BV34" s="288"/>
      <c r="BW34" s="289"/>
      <c r="BX34" s="289"/>
      <c r="BY34" s="289"/>
      <c r="BZ34" s="289"/>
      <c r="CA34" s="289"/>
      <c r="CB34" s="289"/>
      <c r="CC34" s="285"/>
      <c r="CD34" s="288"/>
      <c r="CE34" s="285"/>
      <c r="CF34" s="288"/>
      <c r="CG34" s="289"/>
      <c r="CH34" s="289"/>
      <c r="CI34" s="306"/>
      <c r="CJ34" s="20"/>
      <c r="CK34" s="19"/>
      <c r="CL34" s="284"/>
      <c r="CM34" s="285"/>
      <c r="CN34" s="288"/>
      <c r="CO34" s="289"/>
      <c r="CP34" s="289"/>
      <c r="CQ34" s="285"/>
      <c r="CR34" s="288"/>
      <c r="CS34" s="289"/>
      <c r="CT34" s="289"/>
      <c r="CU34" s="289"/>
      <c r="CV34" s="289"/>
      <c r="CW34" s="289"/>
      <c r="CX34" s="289"/>
      <c r="CY34" s="285"/>
      <c r="CZ34" s="288"/>
      <c r="DA34" s="285"/>
      <c r="DB34" s="288"/>
      <c r="DC34" s="289"/>
      <c r="DD34" s="289"/>
      <c r="DE34" s="306"/>
      <c r="DF34" s="20"/>
      <c r="DG34" s="19"/>
      <c r="DH34" s="284"/>
      <c r="DI34" s="285"/>
      <c r="DJ34" s="288"/>
      <c r="DK34" s="289"/>
      <c r="DL34" s="289"/>
      <c r="DM34" s="285"/>
      <c r="DN34" s="288"/>
      <c r="DO34" s="289"/>
      <c r="DP34" s="289"/>
      <c r="DQ34" s="289"/>
      <c r="DR34" s="289"/>
      <c r="DS34" s="289"/>
      <c r="DT34" s="289"/>
      <c r="DU34" s="285"/>
      <c r="DV34" s="288"/>
      <c r="DW34" s="285"/>
      <c r="DX34" s="288"/>
      <c r="DY34" s="289"/>
      <c r="DZ34" s="289"/>
      <c r="EA34" s="306"/>
      <c r="EB34" s="20"/>
      <c r="EC34" s="19"/>
      <c r="ED34" s="284"/>
      <c r="EE34" s="285"/>
      <c r="EF34" s="288"/>
      <c r="EG34" s="289"/>
      <c r="EH34" s="289"/>
      <c r="EI34" s="285"/>
      <c r="EJ34" s="288"/>
      <c r="EK34" s="289"/>
      <c r="EL34" s="289"/>
      <c r="EM34" s="289"/>
      <c r="EN34" s="289"/>
      <c r="EO34" s="289"/>
      <c r="EP34" s="289"/>
      <c r="EQ34" s="285"/>
      <c r="ER34" s="288"/>
      <c r="ES34" s="285"/>
      <c r="ET34" s="288"/>
      <c r="EU34" s="289"/>
      <c r="EV34" s="289"/>
      <c r="EW34" s="306"/>
      <c r="EX34" s="20"/>
      <c r="EY34" s="19"/>
      <c r="EZ34" s="284"/>
      <c r="FA34" s="285"/>
      <c r="FB34" s="288"/>
      <c r="FC34" s="289"/>
      <c r="FD34" s="289"/>
      <c r="FE34" s="285"/>
      <c r="FF34" s="288"/>
      <c r="FG34" s="289"/>
      <c r="FH34" s="289"/>
      <c r="FI34" s="289"/>
      <c r="FJ34" s="289"/>
      <c r="FK34" s="289"/>
      <c r="FL34" s="289"/>
      <c r="FM34" s="285"/>
      <c r="FN34" s="288"/>
      <c r="FO34" s="285"/>
      <c r="FP34" s="288"/>
      <c r="FQ34" s="289"/>
      <c r="FR34" s="289"/>
      <c r="FS34" s="306"/>
      <c r="FT34" s="20"/>
      <c r="FU34" s="19"/>
      <c r="FV34" s="284"/>
      <c r="FW34" s="285"/>
      <c r="FX34" s="288"/>
      <c r="FY34" s="289"/>
      <c r="FZ34" s="289"/>
      <c r="GA34" s="285"/>
      <c r="GB34" s="288"/>
      <c r="GC34" s="289"/>
      <c r="GD34" s="289"/>
      <c r="GE34" s="289"/>
      <c r="GF34" s="289"/>
      <c r="GG34" s="289"/>
      <c r="GH34" s="289"/>
      <c r="GI34" s="285"/>
      <c r="GJ34" s="288"/>
      <c r="GK34" s="285"/>
      <c r="GL34" s="288"/>
      <c r="GM34" s="289"/>
      <c r="GN34" s="289"/>
      <c r="GO34" s="306"/>
      <c r="GP34" s="20"/>
      <c r="GQ34" s="19"/>
      <c r="GR34" s="284"/>
      <c r="GS34" s="285"/>
      <c r="GT34" s="288"/>
      <c r="GU34" s="289"/>
      <c r="GV34" s="289"/>
      <c r="GW34" s="285"/>
      <c r="GX34" s="288"/>
      <c r="GY34" s="289"/>
      <c r="GZ34" s="289"/>
      <c r="HA34" s="289"/>
      <c r="HB34" s="289"/>
      <c r="HC34" s="289"/>
      <c r="HD34" s="289"/>
      <c r="HE34" s="285"/>
      <c r="HF34" s="288"/>
      <c r="HG34" s="285"/>
      <c r="HH34" s="288"/>
      <c r="HI34" s="289"/>
      <c r="HJ34" s="289"/>
      <c r="HK34" s="306"/>
      <c r="HL34" s="20"/>
    </row>
    <row r="35" spans="1:220" ht="12" customHeight="1">
      <c r="A35" s="19"/>
      <c r="B35" s="279"/>
      <c r="C35" s="274"/>
      <c r="D35" s="302" t="str">
        <f>MID(個人一覧!$H$10,1,1)</f>
        <v/>
      </c>
      <c r="E35" s="290" t="str">
        <f>MID(個人一覧!$H$10,2,1)</f>
        <v/>
      </c>
      <c r="F35" s="290" t="str">
        <f>MID(個人一覧!$H$10,3,1)</f>
        <v/>
      </c>
      <c r="G35" s="249" t="str">
        <f>MID(個人一覧!$H$10,4,1)</f>
        <v/>
      </c>
      <c r="H35" s="293">
        <f>個人一覧!C$10</f>
        <v>0</v>
      </c>
      <c r="I35" s="294"/>
      <c r="J35" s="294"/>
      <c r="K35" s="294"/>
      <c r="L35" s="294"/>
      <c r="M35" s="294"/>
      <c r="N35" s="294"/>
      <c r="O35" s="295"/>
      <c r="P35" s="273">
        <f>個人一覧!$D$10</f>
        <v>0</v>
      </c>
      <c r="Q35" s="274"/>
      <c r="R35" s="264">
        <f>個人申込書!$R$17</f>
        <v>0</v>
      </c>
      <c r="S35" s="265"/>
      <c r="T35" s="265"/>
      <c r="U35" s="266"/>
      <c r="V35" s="20"/>
      <c r="W35" s="19"/>
      <c r="X35" s="279"/>
      <c r="Y35" s="274"/>
      <c r="Z35" s="302" t="str">
        <f>MID(個人一覧!$H$11,1,1)</f>
        <v/>
      </c>
      <c r="AA35" s="290" t="str">
        <f>MID(個人一覧!$H$11,2,1)</f>
        <v/>
      </c>
      <c r="AB35" s="290" t="str">
        <f>MID(個人一覧!$H$11,3,1)</f>
        <v/>
      </c>
      <c r="AC35" s="249" t="str">
        <f>MID(個人一覧!$H$11,4,1)</f>
        <v/>
      </c>
      <c r="AD35" s="293">
        <f>個人一覧!$C$11</f>
        <v>0</v>
      </c>
      <c r="AE35" s="294"/>
      <c r="AF35" s="294"/>
      <c r="AG35" s="294"/>
      <c r="AH35" s="294"/>
      <c r="AI35" s="294"/>
      <c r="AJ35" s="294"/>
      <c r="AK35" s="295"/>
      <c r="AL35" s="273">
        <f>個人一覧!$D$11</f>
        <v>0</v>
      </c>
      <c r="AM35" s="274"/>
      <c r="AN35" s="264">
        <f>個人申込書!$R$17</f>
        <v>0</v>
      </c>
      <c r="AO35" s="265"/>
      <c r="AP35" s="265"/>
      <c r="AQ35" s="266"/>
      <c r="AR35" s="20"/>
      <c r="AS35" s="19"/>
      <c r="AT35" s="279"/>
      <c r="AU35" s="274"/>
      <c r="AV35" s="302" t="str">
        <f>MID(個人一覧!$H$12,1,1)</f>
        <v/>
      </c>
      <c r="AW35" s="290" t="str">
        <f>MID(個人一覧!$H$12,2,1)</f>
        <v/>
      </c>
      <c r="AX35" s="290" t="str">
        <f>MID(個人一覧!$H$12,3,1)</f>
        <v/>
      </c>
      <c r="AY35" s="249" t="str">
        <f>MID(個人一覧!$H$12,4,1)</f>
        <v/>
      </c>
      <c r="AZ35" s="293">
        <f>個人一覧!$C$12</f>
        <v>0</v>
      </c>
      <c r="BA35" s="294"/>
      <c r="BB35" s="294"/>
      <c r="BC35" s="294"/>
      <c r="BD35" s="294" t="str">
        <f>RIGHT(個人一覧!$C$12,3)</f>
        <v/>
      </c>
      <c r="BE35" s="294"/>
      <c r="BF35" s="294"/>
      <c r="BG35" s="295"/>
      <c r="BH35" s="273">
        <f>個人一覧!$D$12</f>
        <v>0</v>
      </c>
      <c r="BI35" s="274"/>
      <c r="BJ35" s="264">
        <f>個人申込書!$R$17</f>
        <v>0</v>
      </c>
      <c r="BK35" s="265"/>
      <c r="BL35" s="265"/>
      <c r="BM35" s="266"/>
      <c r="BN35" s="20"/>
      <c r="BO35" s="19"/>
      <c r="BP35" s="279"/>
      <c r="BQ35" s="274"/>
      <c r="BR35" s="302" t="str">
        <f>MID(個人一覧!$H$13,1,1)</f>
        <v/>
      </c>
      <c r="BS35" s="290" t="str">
        <f>MID(個人一覧!$H$13,2,1)</f>
        <v/>
      </c>
      <c r="BT35" s="290" t="str">
        <f>MID(個人一覧!$H$13,3,1)</f>
        <v/>
      </c>
      <c r="BU35" s="249" t="str">
        <f>MID(個人一覧!$H$13,4,1)</f>
        <v/>
      </c>
      <c r="BV35" s="293">
        <f>個人一覧!$C$13</f>
        <v>0</v>
      </c>
      <c r="BW35" s="294"/>
      <c r="BX35" s="294"/>
      <c r="BY35" s="294"/>
      <c r="BZ35" s="294"/>
      <c r="CA35" s="294"/>
      <c r="CB35" s="294"/>
      <c r="CC35" s="295"/>
      <c r="CD35" s="273">
        <f>個人一覧!$D$13</f>
        <v>0</v>
      </c>
      <c r="CE35" s="274"/>
      <c r="CF35" s="264">
        <f>個人申込書!$R$17</f>
        <v>0</v>
      </c>
      <c r="CG35" s="265"/>
      <c r="CH35" s="265"/>
      <c r="CI35" s="266"/>
      <c r="CJ35" s="20"/>
      <c r="CK35" s="19"/>
      <c r="CL35" s="279"/>
      <c r="CM35" s="274"/>
      <c r="CN35" s="302" t="str">
        <f>MID(個人一覧!$H$14,1,1)</f>
        <v/>
      </c>
      <c r="CO35" s="290" t="str">
        <f>MID(個人一覧!$H$14,2,1)</f>
        <v/>
      </c>
      <c r="CP35" s="290" t="str">
        <f>MID(個人一覧!$H$14,3,1)</f>
        <v/>
      </c>
      <c r="CQ35" s="249" t="str">
        <f>MID(個人一覧!$H$14,4,1)</f>
        <v/>
      </c>
      <c r="CR35" s="293">
        <f>個人一覧!$C$14</f>
        <v>0</v>
      </c>
      <c r="CS35" s="294"/>
      <c r="CT35" s="294"/>
      <c r="CU35" s="294"/>
      <c r="CV35" s="294"/>
      <c r="CW35" s="294"/>
      <c r="CX35" s="294"/>
      <c r="CY35" s="295"/>
      <c r="CZ35" s="273">
        <f>個人一覧!$D$14</f>
        <v>0</v>
      </c>
      <c r="DA35" s="274"/>
      <c r="DB35" s="264">
        <f>個人申込書!$R$17</f>
        <v>0</v>
      </c>
      <c r="DC35" s="265"/>
      <c r="DD35" s="265"/>
      <c r="DE35" s="266"/>
      <c r="DF35" s="20"/>
      <c r="DG35" s="19"/>
      <c r="DH35" s="279"/>
      <c r="DI35" s="274"/>
      <c r="DJ35" s="302" t="str">
        <f>MID(個人一覧!$H$15,1,1)</f>
        <v/>
      </c>
      <c r="DK35" s="290" t="str">
        <f>MID(個人一覧!$H$15,2,1)</f>
        <v/>
      </c>
      <c r="DL35" s="290" t="str">
        <f>MID(個人一覧!$H$15,3,1)</f>
        <v/>
      </c>
      <c r="DM35" s="249" t="str">
        <f>MID(個人一覧!$H$15,4,1)</f>
        <v/>
      </c>
      <c r="DN35" s="293">
        <f>個人一覧!$C$15</f>
        <v>0</v>
      </c>
      <c r="DO35" s="294"/>
      <c r="DP35" s="294"/>
      <c r="DQ35" s="294"/>
      <c r="DR35" s="294"/>
      <c r="DS35" s="294"/>
      <c r="DT35" s="294"/>
      <c r="DU35" s="295"/>
      <c r="DV35" s="273">
        <f>個人一覧!$D$15</f>
        <v>0</v>
      </c>
      <c r="DW35" s="274"/>
      <c r="DX35" s="264">
        <f>個人申込書!$R$17</f>
        <v>0</v>
      </c>
      <c r="DY35" s="265"/>
      <c r="DZ35" s="265"/>
      <c r="EA35" s="266"/>
      <c r="EB35" s="20"/>
      <c r="EC35" s="19"/>
      <c r="ED35" s="279"/>
      <c r="EE35" s="274"/>
      <c r="EF35" s="302" t="str">
        <f>MID(個人一覧!$H$16,1,1)</f>
        <v/>
      </c>
      <c r="EG35" s="290" t="str">
        <f>MID(個人一覧!$H$16,2,1)</f>
        <v/>
      </c>
      <c r="EH35" s="290" t="str">
        <f>MID(個人一覧!$H$16,3,1)</f>
        <v/>
      </c>
      <c r="EI35" s="249" t="str">
        <f>MID(個人一覧!$H$16,4,1)</f>
        <v/>
      </c>
      <c r="EJ35" s="293">
        <f>個人一覧!$C$16</f>
        <v>0</v>
      </c>
      <c r="EK35" s="294"/>
      <c r="EL35" s="294"/>
      <c r="EM35" s="294"/>
      <c r="EN35" s="294"/>
      <c r="EO35" s="294"/>
      <c r="EP35" s="294"/>
      <c r="EQ35" s="295"/>
      <c r="ER35" s="273">
        <f>個人一覧!$D$16</f>
        <v>0</v>
      </c>
      <c r="ES35" s="274"/>
      <c r="ET35" s="264">
        <f>個人申込書!$R$17</f>
        <v>0</v>
      </c>
      <c r="EU35" s="265"/>
      <c r="EV35" s="265"/>
      <c r="EW35" s="266"/>
      <c r="EX35" s="20"/>
      <c r="EY35" s="19"/>
      <c r="EZ35" s="279"/>
      <c r="FA35" s="274"/>
      <c r="FB35" s="302" t="str">
        <f>MID(個人一覧!$H$17,1,1)</f>
        <v/>
      </c>
      <c r="FC35" s="290" t="str">
        <f>MID(個人一覧!$H$17,2,1)</f>
        <v/>
      </c>
      <c r="FD35" s="290" t="str">
        <f>MID(個人一覧!$H$17,3,1)</f>
        <v/>
      </c>
      <c r="FE35" s="249" t="str">
        <f>MID(個人一覧!$H$17,4,1)</f>
        <v/>
      </c>
      <c r="FF35" s="293">
        <f>個人一覧!$C$17</f>
        <v>0</v>
      </c>
      <c r="FG35" s="294"/>
      <c r="FH35" s="294"/>
      <c r="FI35" s="294"/>
      <c r="FJ35" s="294"/>
      <c r="FK35" s="294"/>
      <c r="FL35" s="294"/>
      <c r="FM35" s="295"/>
      <c r="FN35" s="273">
        <f>個人一覧!$D$17</f>
        <v>0</v>
      </c>
      <c r="FO35" s="274"/>
      <c r="FP35" s="264">
        <f>個人申込書!$R$17</f>
        <v>0</v>
      </c>
      <c r="FQ35" s="265"/>
      <c r="FR35" s="265"/>
      <c r="FS35" s="266"/>
      <c r="FT35" s="20"/>
      <c r="FU35" s="19"/>
      <c r="FV35" s="279"/>
      <c r="FW35" s="274"/>
      <c r="FX35" s="302" t="str">
        <f>MID(個人一覧!$H$18,1,1)</f>
        <v/>
      </c>
      <c r="FY35" s="290" t="str">
        <f>MID(個人一覧!$H$18,2,1)</f>
        <v/>
      </c>
      <c r="FZ35" s="290" t="str">
        <f>MID(個人一覧!$H$18,3,1)</f>
        <v/>
      </c>
      <c r="GA35" s="249" t="str">
        <f>MID(個人一覧!$H$18,4,1)</f>
        <v/>
      </c>
      <c r="GB35" s="293">
        <f>個人一覧!$C$18</f>
        <v>0</v>
      </c>
      <c r="GC35" s="294"/>
      <c r="GD35" s="294"/>
      <c r="GE35" s="294"/>
      <c r="GF35" s="294"/>
      <c r="GG35" s="294"/>
      <c r="GH35" s="294"/>
      <c r="GI35" s="295"/>
      <c r="GJ35" s="273">
        <f>個人一覧!$D$18</f>
        <v>0</v>
      </c>
      <c r="GK35" s="274"/>
      <c r="GL35" s="264">
        <f>個人申込書!$R$17</f>
        <v>0</v>
      </c>
      <c r="GM35" s="265"/>
      <c r="GN35" s="265"/>
      <c r="GO35" s="266"/>
      <c r="GP35" s="20"/>
      <c r="GQ35" s="19"/>
      <c r="GR35" s="279"/>
      <c r="GS35" s="274"/>
      <c r="GT35" s="302" t="str">
        <f>MID(個人一覧!$H$19,1,1)</f>
        <v/>
      </c>
      <c r="GU35" s="290" t="str">
        <f>MID(個人一覧!$H$19,2,1)</f>
        <v/>
      </c>
      <c r="GV35" s="290" t="str">
        <f>MID(個人一覧!$H$19,3,1)</f>
        <v/>
      </c>
      <c r="GW35" s="249" t="str">
        <f>MID(個人一覧!$H$19,4,1)</f>
        <v/>
      </c>
      <c r="GX35" s="293">
        <f>個人一覧!$C$19</f>
        <v>0</v>
      </c>
      <c r="GY35" s="294"/>
      <c r="GZ35" s="294"/>
      <c r="HA35" s="294"/>
      <c r="HB35" s="294"/>
      <c r="HC35" s="294"/>
      <c r="HD35" s="294"/>
      <c r="HE35" s="295"/>
      <c r="HF35" s="273">
        <f>個人一覧!$D$19</f>
        <v>0</v>
      </c>
      <c r="HG35" s="274"/>
      <c r="HH35" s="264">
        <f>個人申込書!$R$17</f>
        <v>0</v>
      </c>
      <c r="HI35" s="265"/>
      <c r="HJ35" s="265"/>
      <c r="HK35" s="266"/>
      <c r="HL35" s="20"/>
    </row>
    <row r="36" spans="1:220" ht="12" customHeight="1">
      <c r="A36" s="19"/>
      <c r="B36" s="280"/>
      <c r="C36" s="276"/>
      <c r="D36" s="303"/>
      <c r="E36" s="291"/>
      <c r="F36" s="291"/>
      <c r="G36" s="250"/>
      <c r="H36" s="296"/>
      <c r="I36" s="297"/>
      <c r="J36" s="297"/>
      <c r="K36" s="297"/>
      <c r="L36" s="297"/>
      <c r="M36" s="297"/>
      <c r="N36" s="297"/>
      <c r="O36" s="298"/>
      <c r="P36" s="275"/>
      <c r="Q36" s="276"/>
      <c r="R36" s="267"/>
      <c r="S36" s="268"/>
      <c r="T36" s="268"/>
      <c r="U36" s="269"/>
      <c r="V36" s="20"/>
      <c r="W36" s="19"/>
      <c r="X36" s="280"/>
      <c r="Y36" s="276"/>
      <c r="Z36" s="303"/>
      <c r="AA36" s="291"/>
      <c r="AB36" s="291"/>
      <c r="AC36" s="250"/>
      <c r="AD36" s="296"/>
      <c r="AE36" s="297"/>
      <c r="AF36" s="297"/>
      <c r="AG36" s="297"/>
      <c r="AH36" s="297"/>
      <c r="AI36" s="297"/>
      <c r="AJ36" s="297"/>
      <c r="AK36" s="298"/>
      <c r="AL36" s="275"/>
      <c r="AM36" s="276"/>
      <c r="AN36" s="267"/>
      <c r="AO36" s="268"/>
      <c r="AP36" s="268"/>
      <c r="AQ36" s="269"/>
      <c r="AR36" s="20"/>
      <c r="AS36" s="19"/>
      <c r="AT36" s="280"/>
      <c r="AU36" s="276"/>
      <c r="AV36" s="303"/>
      <c r="AW36" s="291"/>
      <c r="AX36" s="291"/>
      <c r="AY36" s="250"/>
      <c r="AZ36" s="296"/>
      <c r="BA36" s="297"/>
      <c r="BB36" s="297"/>
      <c r="BC36" s="297"/>
      <c r="BD36" s="297"/>
      <c r="BE36" s="297"/>
      <c r="BF36" s="297"/>
      <c r="BG36" s="298"/>
      <c r="BH36" s="275"/>
      <c r="BI36" s="276"/>
      <c r="BJ36" s="267"/>
      <c r="BK36" s="268"/>
      <c r="BL36" s="268"/>
      <c r="BM36" s="269"/>
      <c r="BN36" s="20"/>
      <c r="BO36" s="19"/>
      <c r="BP36" s="280"/>
      <c r="BQ36" s="276"/>
      <c r="BR36" s="303"/>
      <c r="BS36" s="291"/>
      <c r="BT36" s="291"/>
      <c r="BU36" s="250"/>
      <c r="BV36" s="296"/>
      <c r="BW36" s="297"/>
      <c r="BX36" s="297"/>
      <c r="BY36" s="297"/>
      <c r="BZ36" s="297"/>
      <c r="CA36" s="297"/>
      <c r="CB36" s="297"/>
      <c r="CC36" s="298"/>
      <c r="CD36" s="275"/>
      <c r="CE36" s="276"/>
      <c r="CF36" s="267"/>
      <c r="CG36" s="268"/>
      <c r="CH36" s="268"/>
      <c r="CI36" s="269"/>
      <c r="CJ36" s="20"/>
      <c r="CK36" s="19"/>
      <c r="CL36" s="280"/>
      <c r="CM36" s="276"/>
      <c r="CN36" s="303"/>
      <c r="CO36" s="291"/>
      <c r="CP36" s="291"/>
      <c r="CQ36" s="250"/>
      <c r="CR36" s="296"/>
      <c r="CS36" s="297"/>
      <c r="CT36" s="297"/>
      <c r="CU36" s="297"/>
      <c r="CV36" s="297"/>
      <c r="CW36" s="297"/>
      <c r="CX36" s="297"/>
      <c r="CY36" s="298"/>
      <c r="CZ36" s="275"/>
      <c r="DA36" s="276"/>
      <c r="DB36" s="267"/>
      <c r="DC36" s="268"/>
      <c r="DD36" s="268"/>
      <c r="DE36" s="269"/>
      <c r="DF36" s="20"/>
      <c r="DG36" s="19"/>
      <c r="DH36" s="280"/>
      <c r="DI36" s="276"/>
      <c r="DJ36" s="303"/>
      <c r="DK36" s="291"/>
      <c r="DL36" s="291"/>
      <c r="DM36" s="250"/>
      <c r="DN36" s="296"/>
      <c r="DO36" s="297"/>
      <c r="DP36" s="297"/>
      <c r="DQ36" s="297"/>
      <c r="DR36" s="297"/>
      <c r="DS36" s="297"/>
      <c r="DT36" s="297"/>
      <c r="DU36" s="298"/>
      <c r="DV36" s="275"/>
      <c r="DW36" s="276"/>
      <c r="DX36" s="267"/>
      <c r="DY36" s="268"/>
      <c r="DZ36" s="268"/>
      <c r="EA36" s="269"/>
      <c r="EB36" s="20"/>
      <c r="EC36" s="19"/>
      <c r="ED36" s="280"/>
      <c r="EE36" s="276"/>
      <c r="EF36" s="303"/>
      <c r="EG36" s="291"/>
      <c r="EH36" s="291"/>
      <c r="EI36" s="250"/>
      <c r="EJ36" s="296"/>
      <c r="EK36" s="297"/>
      <c r="EL36" s="297"/>
      <c r="EM36" s="297"/>
      <c r="EN36" s="297"/>
      <c r="EO36" s="297"/>
      <c r="EP36" s="297"/>
      <c r="EQ36" s="298"/>
      <c r="ER36" s="275"/>
      <c r="ES36" s="276"/>
      <c r="ET36" s="267"/>
      <c r="EU36" s="268"/>
      <c r="EV36" s="268"/>
      <c r="EW36" s="269"/>
      <c r="EX36" s="20"/>
      <c r="EY36" s="19"/>
      <c r="EZ36" s="280"/>
      <c r="FA36" s="276"/>
      <c r="FB36" s="303"/>
      <c r="FC36" s="291"/>
      <c r="FD36" s="291"/>
      <c r="FE36" s="250"/>
      <c r="FF36" s="296"/>
      <c r="FG36" s="297"/>
      <c r="FH36" s="297"/>
      <c r="FI36" s="297"/>
      <c r="FJ36" s="297"/>
      <c r="FK36" s="297"/>
      <c r="FL36" s="297"/>
      <c r="FM36" s="298"/>
      <c r="FN36" s="275"/>
      <c r="FO36" s="276"/>
      <c r="FP36" s="267"/>
      <c r="FQ36" s="268"/>
      <c r="FR36" s="268"/>
      <c r="FS36" s="269"/>
      <c r="FT36" s="20"/>
      <c r="FU36" s="19"/>
      <c r="FV36" s="280"/>
      <c r="FW36" s="276"/>
      <c r="FX36" s="303"/>
      <c r="FY36" s="291"/>
      <c r="FZ36" s="291"/>
      <c r="GA36" s="250"/>
      <c r="GB36" s="296"/>
      <c r="GC36" s="297"/>
      <c r="GD36" s="297"/>
      <c r="GE36" s="297"/>
      <c r="GF36" s="297"/>
      <c r="GG36" s="297"/>
      <c r="GH36" s="297"/>
      <c r="GI36" s="298"/>
      <c r="GJ36" s="275"/>
      <c r="GK36" s="276"/>
      <c r="GL36" s="267"/>
      <c r="GM36" s="268"/>
      <c r="GN36" s="268"/>
      <c r="GO36" s="269"/>
      <c r="GP36" s="20"/>
      <c r="GQ36" s="19"/>
      <c r="GR36" s="280"/>
      <c r="GS36" s="276"/>
      <c r="GT36" s="303"/>
      <c r="GU36" s="291"/>
      <c r="GV36" s="291"/>
      <c r="GW36" s="250"/>
      <c r="GX36" s="296"/>
      <c r="GY36" s="297"/>
      <c r="GZ36" s="297"/>
      <c r="HA36" s="297"/>
      <c r="HB36" s="297"/>
      <c r="HC36" s="297"/>
      <c r="HD36" s="297"/>
      <c r="HE36" s="298"/>
      <c r="HF36" s="275"/>
      <c r="HG36" s="276"/>
      <c r="HH36" s="267"/>
      <c r="HI36" s="268"/>
      <c r="HJ36" s="268"/>
      <c r="HK36" s="269"/>
      <c r="HL36" s="20"/>
    </row>
    <row r="37" spans="1:220" ht="12" customHeight="1" thickBot="1">
      <c r="A37" s="19"/>
      <c r="B37" s="281"/>
      <c r="C37" s="278"/>
      <c r="D37" s="304"/>
      <c r="E37" s="292"/>
      <c r="F37" s="292"/>
      <c r="G37" s="251"/>
      <c r="H37" s="299"/>
      <c r="I37" s="300"/>
      <c r="J37" s="300"/>
      <c r="K37" s="300"/>
      <c r="L37" s="300"/>
      <c r="M37" s="300"/>
      <c r="N37" s="300"/>
      <c r="O37" s="301"/>
      <c r="P37" s="277"/>
      <c r="Q37" s="278"/>
      <c r="R37" s="270"/>
      <c r="S37" s="271"/>
      <c r="T37" s="271"/>
      <c r="U37" s="272"/>
      <c r="V37" s="20"/>
      <c r="W37" s="19"/>
      <c r="X37" s="281"/>
      <c r="Y37" s="278"/>
      <c r="Z37" s="304"/>
      <c r="AA37" s="292"/>
      <c r="AB37" s="292"/>
      <c r="AC37" s="251"/>
      <c r="AD37" s="299"/>
      <c r="AE37" s="300"/>
      <c r="AF37" s="300"/>
      <c r="AG37" s="300"/>
      <c r="AH37" s="300"/>
      <c r="AI37" s="300"/>
      <c r="AJ37" s="300"/>
      <c r="AK37" s="301"/>
      <c r="AL37" s="277"/>
      <c r="AM37" s="278"/>
      <c r="AN37" s="270"/>
      <c r="AO37" s="271"/>
      <c r="AP37" s="271"/>
      <c r="AQ37" s="272"/>
      <c r="AR37" s="20"/>
      <c r="AS37" s="19"/>
      <c r="AT37" s="281"/>
      <c r="AU37" s="278"/>
      <c r="AV37" s="304"/>
      <c r="AW37" s="292"/>
      <c r="AX37" s="292"/>
      <c r="AY37" s="251"/>
      <c r="AZ37" s="299"/>
      <c r="BA37" s="300"/>
      <c r="BB37" s="300"/>
      <c r="BC37" s="300"/>
      <c r="BD37" s="300"/>
      <c r="BE37" s="300"/>
      <c r="BF37" s="300"/>
      <c r="BG37" s="301"/>
      <c r="BH37" s="277"/>
      <c r="BI37" s="278"/>
      <c r="BJ37" s="270"/>
      <c r="BK37" s="271"/>
      <c r="BL37" s="271"/>
      <c r="BM37" s="272"/>
      <c r="BN37" s="20"/>
      <c r="BO37" s="19"/>
      <c r="BP37" s="281"/>
      <c r="BQ37" s="278"/>
      <c r="BR37" s="304"/>
      <c r="BS37" s="292"/>
      <c r="BT37" s="292"/>
      <c r="BU37" s="251"/>
      <c r="BV37" s="299"/>
      <c r="BW37" s="300"/>
      <c r="BX37" s="300"/>
      <c r="BY37" s="300"/>
      <c r="BZ37" s="300"/>
      <c r="CA37" s="300"/>
      <c r="CB37" s="300"/>
      <c r="CC37" s="301"/>
      <c r="CD37" s="277"/>
      <c r="CE37" s="278"/>
      <c r="CF37" s="270"/>
      <c r="CG37" s="271"/>
      <c r="CH37" s="271"/>
      <c r="CI37" s="272"/>
      <c r="CJ37" s="20"/>
      <c r="CK37" s="19"/>
      <c r="CL37" s="281"/>
      <c r="CM37" s="278"/>
      <c r="CN37" s="304"/>
      <c r="CO37" s="292"/>
      <c r="CP37" s="292"/>
      <c r="CQ37" s="251"/>
      <c r="CR37" s="299"/>
      <c r="CS37" s="300"/>
      <c r="CT37" s="300"/>
      <c r="CU37" s="300"/>
      <c r="CV37" s="300"/>
      <c r="CW37" s="300"/>
      <c r="CX37" s="300"/>
      <c r="CY37" s="301"/>
      <c r="CZ37" s="277"/>
      <c r="DA37" s="278"/>
      <c r="DB37" s="270"/>
      <c r="DC37" s="271"/>
      <c r="DD37" s="271"/>
      <c r="DE37" s="272"/>
      <c r="DF37" s="20"/>
      <c r="DG37" s="19"/>
      <c r="DH37" s="281"/>
      <c r="DI37" s="278"/>
      <c r="DJ37" s="304"/>
      <c r="DK37" s="292"/>
      <c r="DL37" s="292"/>
      <c r="DM37" s="251"/>
      <c r="DN37" s="299"/>
      <c r="DO37" s="300"/>
      <c r="DP37" s="300"/>
      <c r="DQ37" s="300"/>
      <c r="DR37" s="300"/>
      <c r="DS37" s="300"/>
      <c r="DT37" s="300"/>
      <c r="DU37" s="301"/>
      <c r="DV37" s="277"/>
      <c r="DW37" s="278"/>
      <c r="DX37" s="270"/>
      <c r="DY37" s="271"/>
      <c r="DZ37" s="271"/>
      <c r="EA37" s="272"/>
      <c r="EB37" s="20"/>
      <c r="EC37" s="19"/>
      <c r="ED37" s="281"/>
      <c r="EE37" s="278"/>
      <c r="EF37" s="304"/>
      <c r="EG37" s="292"/>
      <c r="EH37" s="292"/>
      <c r="EI37" s="251"/>
      <c r="EJ37" s="299"/>
      <c r="EK37" s="300"/>
      <c r="EL37" s="300"/>
      <c r="EM37" s="300"/>
      <c r="EN37" s="300"/>
      <c r="EO37" s="300"/>
      <c r="EP37" s="300"/>
      <c r="EQ37" s="301"/>
      <c r="ER37" s="277"/>
      <c r="ES37" s="278"/>
      <c r="ET37" s="270"/>
      <c r="EU37" s="271"/>
      <c r="EV37" s="271"/>
      <c r="EW37" s="272"/>
      <c r="EX37" s="20"/>
      <c r="EY37" s="19"/>
      <c r="EZ37" s="281"/>
      <c r="FA37" s="278"/>
      <c r="FB37" s="304"/>
      <c r="FC37" s="292"/>
      <c r="FD37" s="292"/>
      <c r="FE37" s="251"/>
      <c r="FF37" s="299"/>
      <c r="FG37" s="300"/>
      <c r="FH37" s="300"/>
      <c r="FI37" s="300"/>
      <c r="FJ37" s="300"/>
      <c r="FK37" s="300"/>
      <c r="FL37" s="300"/>
      <c r="FM37" s="301"/>
      <c r="FN37" s="277"/>
      <c r="FO37" s="278"/>
      <c r="FP37" s="270"/>
      <c r="FQ37" s="271"/>
      <c r="FR37" s="271"/>
      <c r="FS37" s="272"/>
      <c r="FT37" s="20"/>
      <c r="FU37" s="19"/>
      <c r="FV37" s="281"/>
      <c r="FW37" s="278"/>
      <c r="FX37" s="304"/>
      <c r="FY37" s="292"/>
      <c r="FZ37" s="292"/>
      <c r="GA37" s="251"/>
      <c r="GB37" s="299"/>
      <c r="GC37" s="300"/>
      <c r="GD37" s="300"/>
      <c r="GE37" s="300"/>
      <c r="GF37" s="300"/>
      <c r="GG37" s="300"/>
      <c r="GH37" s="300"/>
      <c r="GI37" s="301"/>
      <c r="GJ37" s="277"/>
      <c r="GK37" s="278"/>
      <c r="GL37" s="270"/>
      <c r="GM37" s="271"/>
      <c r="GN37" s="271"/>
      <c r="GO37" s="272"/>
      <c r="GP37" s="20"/>
      <c r="GQ37" s="19"/>
      <c r="GR37" s="281"/>
      <c r="GS37" s="278"/>
      <c r="GT37" s="304"/>
      <c r="GU37" s="292"/>
      <c r="GV37" s="292"/>
      <c r="GW37" s="251"/>
      <c r="GX37" s="299"/>
      <c r="GY37" s="300"/>
      <c r="GZ37" s="300"/>
      <c r="HA37" s="300"/>
      <c r="HB37" s="300"/>
      <c r="HC37" s="300"/>
      <c r="HD37" s="300"/>
      <c r="HE37" s="301"/>
      <c r="HF37" s="277"/>
      <c r="HG37" s="278"/>
      <c r="HH37" s="270"/>
      <c r="HI37" s="271"/>
      <c r="HJ37" s="271"/>
      <c r="HK37" s="272"/>
      <c r="HL37" s="20"/>
    </row>
    <row r="38" spans="1:220">
      <c r="A38" s="19"/>
      <c r="V38" s="20"/>
      <c r="W38" s="19"/>
      <c r="AR38" s="20"/>
      <c r="AS38" s="19"/>
      <c r="BN38" s="20"/>
      <c r="BO38" s="19"/>
      <c r="CJ38" s="20"/>
      <c r="CK38" s="19"/>
      <c r="DF38" s="20"/>
      <c r="DG38" s="19"/>
      <c r="EB38" s="20"/>
      <c r="EC38" s="19"/>
      <c r="EX38" s="20"/>
      <c r="EY38" s="19"/>
      <c r="FT38" s="20"/>
      <c r="FU38" s="19"/>
      <c r="GP38" s="20"/>
      <c r="GQ38" s="19"/>
      <c r="HL38" s="20"/>
    </row>
    <row r="39" spans="1:220">
      <c r="A39" s="21"/>
      <c r="B39" s="22"/>
      <c r="C39" s="22"/>
      <c r="D39" s="22"/>
      <c r="E39" s="22"/>
      <c r="F39" s="22"/>
      <c r="G39" s="22"/>
      <c r="H39" s="22"/>
      <c r="I39" s="22"/>
      <c r="J39" s="22"/>
      <c r="K39" s="22"/>
      <c r="L39" s="22"/>
      <c r="M39" s="22"/>
      <c r="N39" s="22"/>
      <c r="O39" s="22"/>
      <c r="P39" s="22"/>
      <c r="Q39" s="22"/>
      <c r="R39" s="22"/>
      <c r="S39" s="22"/>
      <c r="T39" s="22"/>
      <c r="U39" s="22"/>
      <c r="V39" s="23"/>
      <c r="W39" s="21"/>
      <c r="X39" s="22"/>
      <c r="Y39" s="22"/>
      <c r="Z39" s="22"/>
      <c r="AA39" s="22"/>
      <c r="AB39" s="22"/>
      <c r="AC39" s="22"/>
      <c r="AD39" s="22"/>
      <c r="AE39" s="22"/>
      <c r="AF39" s="22"/>
      <c r="AG39" s="22"/>
      <c r="AH39" s="22"/>
      <c r="AI39" s="22"/>
      <c r="AJ39" s="22"/>
      <c r="AK39" s="22"/>
      <c r="AL39" s="22"/>
      <c r="AM39" s="22"/>
      <c r="AN39" s="22"/>
      <c r="AO39" s="22"/>
      <c r="AP39" s="22"/>
      <c r="AQ39" s="22"/>
      <c r="AR39" s="23"/>
      <c r="AS39" s="21"/>
      <c r="AT39" s="22"/>
      <c r="AU39" s="22"/>
      <c r="AV39" s="22"/>
      <c r="AW39" s="22"/>
      <c r="AX39" s="22"/>
      <c r="AY39" s="22"/>
      <c r="AZ39" s="22"/>
      <c r="BA39" s="22"/>
      <c r="BB39" s="22"/>
      <c r="BC39" s="22"/>
      <c r="BD39" s="22"/>
      <c r="BE39" s="22"/>
      <c r="BF39" s="22"/>
      <c r="BG39" s="22"/>
      <c r="BH39" s="22"/>
      <c r="BI39" s="22"/>
      <c r="BJ39" s="22"/>
      <c r="BK39" s="22"/>
      <c r="BL39" s="22"/>
      <c r="BM39" s="22"/>
      <c r="BN39" s="23"/>
      <c r="BO39" s="21"/>
      <c r="BP39" s="22"/>
      <c r="BQ39" s="22"/>
      <c r="BR39" s="22"/>
      <c r="BS39" s="22"/>
      <c r="BT39" s="22"/>
      <c r="BU39" s="22"/>
      <c r="BV39" s="22"/>
      <c r="BW39" s="22"/>
      <c r="BX39" s="22"/>
      <c r="BY39" s="22"/>
      <c r="BZ39" s="22"/>
      <c r="CA39" s="22"/>
      <c r="CB39" s="22"/>
      <c r="CC39" s="22"/>
      <c r="CD39" s="22"/>
      <c r="CE39" s="22"/>
      <c r="CF39" s="22"/>
      <c r="CG39" s="22"/>
      <c r="CH39" s="22"/>
      <c r="CI39" s="22"/>
      <c r="CJ39" s="23"/>
      <c r="CK39" s="21"/>
      <c r="CL39" s="22"/>
      <c r="CM39" s="22"/>
      <c r="CN39" s="22"/>
      <c r="CO39" s="22"/>
      <c r="CP39" s="22"/>
      <c r="CQ39" s="22"/>
      <c r="CR39" s="22"/>
      <c r="CS39" s="22"/>
      <c r="CT39" s="22"/>
      <c r="CU39" s="22"/>
      <c r="CV39" s="22"/>
      <c r="CW39" s="22"/>
      <c r="CX39" s="22"/>
      <c r="CY39" s="22"/>
      <c r="CZ39" s="22"/>
      <c r="DA39" s="22"/>
      <c r="DB39" s="22"/>
      <c r="DC39" s="22"/>
      <c r="DD39" s="22"/>
      <c r="DE39" s="22"/>
      <c r="DF39" s="23"/>
      <c r="DG39" s="21"/>
      <c r="DH39" s="22"/>
      <c r="DI39" s="22"/>
      <c r="DJ39" s="22"/>
      <c r="DK39" s="22"/>
      <c r="DL39" s="22"/>
      <c r="DM39" s="22"/>
      <c r="DN39" s="22"/>
      <c r="DO39" s="22"/>
      <c r="DP39" s="22"/>
      <c r="DQ39" s="22"/>
      <c r="DR39" s="22"/>
      <c r="DS39" s="22"/>
      <c r="DT39" s="22"/>
      <c r="DU39" s="22"/>
      <c r="DV39" s="22"/>
      <c r="DW39" s="22"/>
      <c r="DX39" s="22"/>
      <c r="DY39" s="22"/>
      <c r="DZ39" s="22"/>
      <c r="EA39" s="22"/>
      <c r="EB39" s="23"/>
      <c r="EC39" s="21"/>
      <c r="ED39" s="22"/>
      <c r="EE39" s="22"/>
      <c r="EF39" s="22"/>
      <c r="EG39" s="22"/>
      <c r="EH39" s="22"/>
      <c r="EI39" s="22"/>
      <c r="EJ39" s="22"/>
      <c r="EK39" s="22"/>
      <c r="EL39" s="22"/>
      <c r="EM39" s="22"/>
      <c r="EN39" s="22"/>
      <c r="EO39" s="22"/>
      <c r="EP39" s="22"/>
      <c r="EQ39" s="22"/>
      <c r="ER39" s="22"/>
      <c r="ES39" s="22"/>
      <c r="ET39" s="22"/>
      <c r="EU39" s="22"/>
      <c r="EV39" s="22"/>
      <c r="EW39" s="22"/>
      <c r="EX39" s="23"/>
      <c r="EY39" s="21"/>
      <c r="EZ39" s="22"/>
      <c r="FA39" s="22"/>
      <c r="FB39" s="22"/>
      <c r="FC39" s="22"/>
      <c r="FD39" s="22"/>
      <c r="FE39" s="22"/>
      <c r="FF39" s="22"/>
      <c r="FG39" s="22"/>
      <c r="FH39" s="22"/>
      <c r="FI39" s="22"/>
      <c r="FJ39" s="22"/>
      <c r="FK39" s="22"/>
      <c r="FL39" s="22"/>
      <c r="FM39" s="22"/>
      <c r="FN39" s="22"/>
      <c r="FO39" s="22"/>
      <c r="FP39" s="22"/>
      <c r="FQ39" s="22"/>
      <c r="FR39" s="22"/>
      <c r="FS39" s="22"/>
      <c r="FT39" s="23"/>
      <c r="FU39" s="21"/>
      <c r="FV39" s="22"/>
      <c r="FW39" s="22"/>
      <c r="FX39" s="22"/>
      <c r="FY39" s="22"/>
      <c r="FZ39" s="22"/>
      <c r="GA39" s="22"/>
      <c r="GB39" s="22"/>
      <c r="GC39" s="22"/>
      <c r="GD39" s="22"/>
      <c r="GE39" s="22"/>
      <c r="GF39" s="22"/>
      <c r="GG39" s="22"/>
      <c r="GH39" s="22"/>
      <c r="GI39" s="22"/>
      <c r="GJ39" s="22"/>
      <c r="GK39" s="22"/>
      <c r="GL39" s="22"/>
      <c r="GM39" s="22"/>
      <c r="GN39" s="22"/>
      <c r="GO39" s="22"/>
      <c r="GP39" s="23"/>
      <c r="GQ39" s="21"/>
      <c r="GR39" s="22"/>
      <c r="GS39" s="22"/>
      <c r="GT39" s="22"/>
      <c r="GU39" s="22"/>
      <c r="GV39" s="22"/>
      <c r="GW39" s="22"/>
      <c r="GX39" s="22"/>
      <c r="GY39" s="22"/>
      <c r="GZ39" s="22"/>
      <c r="HA39" s="22"/>
      <c r="HB39" s="22"/>
      <c r="HC39" s="22"/>
      <c r="HD39" s="22"/>
      <c r="HE39" s="22"/>
      <c r="HF39" s="22"/>
      <c r="HG39" s="22"/>
      <c r="HH39" s="22"/>
      <c r="HI39" s="22"/>
      <c r="HJ39" s="22"/>
      <c r="HK39" s="22"/>
      <c r="HL39" s="23"/>
    </row>
    <row r="40" spans="1:220" ht="9.75" customHeight="1">
      <c r="A40" s="24"/>
      <c r="B40" s="17"/>
      <c r="C40" s="17"/>
      <c r="D40" s="17"/>
      <c r="E40" s="17"/>
      <c r="F40" s="17"/>
      <c r="G40" s="17"/>
      <c r="H40" s="17"/>
      <c r="I40" s="17"/>
      <c r="J40" s="17"/>
      <c r="K40" s="17"/>
      <c r="L40" s="17"/>
      <c r="M40" s="17"/>
      <c r="N40" s="17"/>
      <c r="O40" s="17"/>
      <c r="P40" s="17"/>
      <c r="Q40" s="17"/>
      <c r="R40" s="17"/>
      <c r="S40" s="17"/>
      <c r="T40" s="17"/>
      <c r="U40" s="17"/>
      <c r="V40" s="18"/>
      <c r="W40" s="24"/>
      <c r="X40" s="17"/>
      <c r="Y40" s="17"/>
      <c r="Z40" s="17"/>
      <c r="AA40" s="17"/>
      <c r="AB40" s="17"/>
      <c r="AC40" s="17"/>
      <c r="AD40" s="17"/>
      <c r="AE40" s="17"/>
      <c r="AF40" s="17"/>
      <c r="AG40" s="17"/>
      <c r="AH40" s="17"/>
      <c r="AI40" s="17"/>
      <c r="AJ40" s="17"/>
      <c r="AK40" s="17"/>
      <c r="AL40" s="17"/>
      <c r="AM40" s="17"/>
      <c r="AN40" s="17"/>
      <c r="AO40" s="17"/>
      <c r="AP40" s="17"/>
      <c r="AQ40" s="17"/>
      <c r="AR40" s="18"/>
      <c r="AS40" s="24"/>
      <c r="AT40" s="17"/>
      <c r="AU40" s="17"/>
      <c r="AV40" s="17"/>
      <c r="AW40" s="17"/>
      <c r="AX40" s="17"/>
      <c r="AY40" s="17"/>
      <c r="AZ40" s="17"/>
      <c r="BA40" s="17"/>
      <c r="BB40" s="17"/>
      <c r="BC40" s="17"/>
      <c r="BD40" s="17"/>
      <c r="BE40" s="17"/>
      <c r="BF40" s="17"/>
      <c r="BG40" s="17"/>
      <c r="BH40" s="17"/>
      <c r="BI40" s="17"/>
      <c r="BJ40" s="17"/>
      <c r="BK40" s="17"/>
      <c r="BL40" s="17"/>
      <c r="BM40" s="17"/>
      <c r="BN40" s="18"/>
      <c r="BO40" s="24"/>
      <c r="BP40" s="17"/>
      <c r="BQ40" s="17"/>
      <c r="BR40" s="17"/>
      <c r="BS40" s="17"/>
      <c r="BT40" s="17"/>
      <c r="BU40" s="17"/>
      <c r="BV40" s="17"/>
      <c r="BW40" s="17"/>
      <c r="BX40" s="17"/>
      <c r="BY40" s="17"/>
      <c r="BZ40" s="17"/>
      <c r="CA40" s="17"/>
      <c r="CB40" s="17"/>
      <c r="CC40" s="17"/>
      <c r="CD40" s="17"/>
      <c r="CE40" s="17"/>
      <c r="CF40" s="17"/>
      <c r="CG40" s="17"/>
      <c r="CH40" s="17"/>
      <c r="CI40" s="17"/>
      <c r="CJ40" s="18"/>
      <c r="CK40" s="24"/>
      <c r="CL40" s="17"/>
      <c r="CM40" s="17"/>
      <c r="CN40" s="17"/>
      <c r="CO40" s="17"/>
      <c r="CP40" s="17"/>
      <c r="CQ40" s="17"/>
      <c r="CR40" s="17"/>
      <c r="CS40" s="17"/>
      <c r="CT40" s="17"/>
      <c r="CU40" s="17"/>
      <c r="CV40" s="17"/>
      <c r="CW40" s="17"/>
      <c r="CX40" s="17"/>
      <c r="CY40" s="17"/>
      <c r="CZ40" s="17"/>
      <c r="DA40" s="17"/>
      <c r="DB40" s="17"/>
      <c r="DC40" s="17"/>
      <c r="DD40" s="17"/>
      <c r="DE40" s="17"/>
      <c r="DF40" s="18"/>
      <c r="DG40" s="24"/>
      <c r="DH40" s="17"/>
      <c r="DI40" s="17"/>
      <c r="DJ40" s="17"/>
      <c r="DK40" s="17"/>
      <c r="DL40" s="17"/>
      <c r="DM40" s="17"/>
      <c r="DN40" s="17"/>
      <c r="DO40" s="17"/>
      <c r="DP40" s="17"/>
      <c r="DQ40" s="17"/>
      <c r="DR40" s="17"/>
      <c r="DS40" s="17"/>
      <c r="DT40" s="17"/>
      <c r="DU40" s="17"/>
      <c r="DV40" s="17"/>
      <c r="DW40" s="17"/>
      <c r="DX40" s="17"/>
      <c r="DY40" s="17"/>
      <c r="DZ40" s="17"/>
      <c r="EA40" s="17"/>
      <c r="EB40" s="18"/>
      <c r="EC40" s="24"/>
      <c r="ED40" s="17"/>
      <c r="EE40" s="17"/>
      <c r="EF40" s="17"/>
      <c r="EG40" s="17"/>
      <c r="EH40" s="17"/>
      <c r="EI40" s="17"/>
      <c r="EJ40" s="17"/>
      <c r="EK40" s="17"/>
      <c r="EL40" s="17"/>
      <c r="EM40" s="17"/>
      <c r="EN40" s="17"/>
      <c r="EO40" s="17"/>
      <c r="EP40" s="17"/>
      <c r="EQ40" s="17"/>
      <c r="ER40" s="17"/>
      <c r="ES40" s="17"/>
      <c r="ET40" s="17"/>
      <c r="EU40" s="17"/>
      <c r="EV40" s="17"/>
      <c r="EW40" s="17"/>
      <c r="EX40" s="18"/>
      <c r="EY40" s="24"/>
      <c r="EZ40" s="17"/>
      <c r="FA40" s="17"/>
      <c r="FB40" s="17"/>
      <c r="FC40" s="17"/>
      <c r="FD40" s="17"/>
      <c r="FE40" s="17"/>
      <c r="FF40" s="17"/>
      <c r="FG40" s="17"/>
      <c r="FH40" s="17"/>
      <c r="FI40" s="17"/>
      <c r="FJ40" s="17"/>
      <c r="FK40" s="17"/>
      <c r="FL40" s="17"/>
      <c r="FM40" s="17"/>
      <c r="FN40" s="17"/>
      <c r="FO40" s="17"/>
      <c r="FP40" s="17"/>
      <c r="FQ40" s="17"/>
      <c r="FR40" s="17"/>
      <c r="FS40" s="17"/>
      <c r="FT40" s="18"/>
      <c r="FU40" s="24"/>
      <c r="FV40" s="17"/>
      <c r="FW40" s="17"/>
      <c r="FX40" s="17"/>
      <c r="FY40" s="17"/>
      <c r="FZ40" s="17"/>
      <c r="GA40" s="17"/>
      <c r="GB40" s="17"/>
      <c r="GC40" s="17"/>
      <c r="GD40" s="17"/>
      <c r="GE40" s="17"/>
      <c r="GF40" s="17"/>
      <c r="GG40" s="17"/>
      <c r="GH40" s="17"/>
      <c r="GI40" s="17"/>
      <c r="GJ40" s="17"/>
      <c r="GK40" s="17"/>
      <c r="GL40" s="17"/>
      <c r="GM40" s="17"/>
      <c r="GN40" s="17"/>
      <c r="GO40" s="17"/>
      <c r="GP40" s="18"/>
      <c r="GQ40" s="24"/>
      <c r="GR40" s="17"/>
      <c r="GS40" s="17"/>
      <c r="GT40" s="17"/>
      <c r="GU40" s="17"/>
      <c r="GV40" s="17"/>
      <c r="GW40" s="17"/>
      <c r="GX40" s="17"/>
      <c r="GY40" s="17"/>
      <c r="GZ40" s="17"/>
      <c r="HA40" s="17"/>
      <c r="HB40" s="17"/>
      <c r="HC40" s="17"/>
      <c r="HD40" s="17"/>
      <c r="HE40" s="17"/>
      <c r="HF40" s="17"/>
      <c r="HG40" s="17"/>
      <c r="HH40" s="17"/>
      <c r="HI40" s="17"/>
      <c r="HJ40" s="17"/>
      <c r="HK40" s="17"/>
      <c r="HL40" s="18"/>
    </row>
    <row r="41" spans="1:220" ht="13.5" customHeight="1">
      <c r="A41" s="19"/>
      <c r="B41" s="310" t="str">
        <f>IF($F$3="2","女","")</f>
        <v/>
      </c>
      <c r="C41" s="310"/>
      <c r="E41" s="307" t="s">
        <v>248</v>
      </c>
      <c r="F41" s="308"/>
      <c r="G41" s="308"/>
      <c r="H41" s="308"/>
      <c r="I41" s="308"/>
      <c r="J41" s="308"/>
      <c r="K41" s="308"/>
      <c r="L41" s="308"/>
      <c r="M41" s="308"/>
      <c r="N41" s="308"/>
      <c r="O41" s="308"/>
      <c r="P41" s="308"/>
      <c r="Q41" s="308"/>
      <c r="R41" s="308"/>
      <c r="V41" s="20"/>
      <c r="W41" s="19"/>
      <c r="X41" s="310" t="str">
        <f>IF(AB$3="2","女","")</f>
        <v/>
      </c>
      <c r="Y41" s="310"/>
      <c r="AA41" s="307" t="s">
        <v>248</v>
      </c>
      <c r="AB41" s="308"/>
      <c r="AC41" s="308"/>
      <c r="AD41" s="308"/>
      <c r="AE41" s="308"/>
      <c r="AF41" s="308"/>
      <c r="AG41" s="308"/>
      <c r="AH41" s="308"/>
      <c r="AI41" s="308"/>
      <c r="AJ41" s="308"/>
      <c r="AK41" s="308"/>
      <c r="AL41" s="308"/>
      <c r="AM41" s="308"/>
      <c r="AN41" s="308"/>
      <c r="AR41" s="20"/>
      <c r="AS41" s="19"/>
      <c r="AT41" s="310" t="str">
        <f>IF(AX$3="2","女","")</f>
        <v/>
      </c>
      <c r="AU41" s="310"/>
      <c r="AW41" s="307" t="s">
        <v>248</v>
      </c>
      <c r="AX41" s="308"/>
      <c r="AY41" s="308"/>
      <c r="AZ41" s="308"/>
      <c r="BA41" s="308"/>
      <c r="BB41" s="308"/>
      <c r="BC41" s="308"/>
      <c r="BD41" s="308"/>
      <c r="BE41" s="308"/>
      <c r="BF41" s="308"/>
      <c r="BG41" s="308"/>
      <c r="BH41" s="308"/>
      <c r="BI41" s="308"/>
      <c r="BJ41" s="308"/>
      <c r="BN41" s="20"/>
      <c r="BO41" s="19"/>
      <c r="BP41" s="310" t="str">
        <f>IF(BT$3="2","女","")</f>
        <v/>
      </c>
      <c r="BQ41" s="310"/>
      <c r="BS41" s="307" t="s">
        <v>248</v>
      </c>
      <c r="BT41" s="308"/>
      <c r="BU41" s="308"/>
      <c r="BV41" s="308"/>
      <c r="BW41" s="308"/>
      <c r="BX41" s="308"/>
      <c r="BY41" s="308"/>
      <c r="BZ41" s="308"/>
      <c r="CA41" s="308"/>
      <c r="CB41" s="308"/>
      <c r="CC41" s="308"/>
      <c r="CD41" s="308"/>
      <c r="CE41" s="308"/>
      <c r="CF41" s="308"/>
      <c r="CJ41" s="20"/>
      <c r="CK41" s="19"/>
      <c r="CL41" s="310" t="str">
        <f>IF(CP$3="2","女","")</f>
        <v/>
      </c>
      <c r="CM41" s="310"/>
      <c r="CO41" s="307" t="s">
        <v>248</v>
      </c>
      <c r="CP41" s="308"/>
      <c r="CQ41" s="308"/>
      <c r="CR41" s="308"/>
      <c r="CS41" s="308"/>
      <c r="CT41" s="308"/>
      <c r="CU41" s="308"/>
      <c r="CV41" s="308"/>
      <c r="CW41" s="308"/>
      <c r="CX41" s="308"/>
      <c r="CY41" s="308"/>
      <c r="CZ41" s="308"/>
      <c r="DA41" s="308"/>
      <c r="DB41" s="308"/>
      <c r="DF41" s="20"/>
      <c r="DG41" s="19"/>
      <c r="DH41" s="310" t="str">
        <f>IF(DL$3="2","女","")</f>
        <v/>
      </c>
      <c r="DI41" s="310"/>
      <c r="DK41" s="307" t="s">
        <v>248</v>
      </c>
      <c r="DL41" s="308"/>
      <c r="DM41" s="308"/>
      <c r="DN41" s="308"/>
      <c r="DO41" s="308"/>
      <c r="DP41" s="308"/>
      <c r="DQ41" s="308"/>
      <c r="DR41" s="308"/>
      <c r="DS41" s="308"/>
      <c r="DT41" s="308"/>
      <c r="DU41" s="308"/>
      <c r="DV41" s="308"/>
      <c r="DW41" s="308"/>
      <c r="DX41" s="308"/>
      <c r="EB41" s="20"/>
      <c r="EC41" s="19"/>
      <c r="ED41" s="310" t="str">
        <f>IF(EH$3="2","女","")</f>
        <v/>
      </c>
      <c r="EE41" s="310"/>
      <c r="EG41" s="307" t="s">
        <v>248</v>
      </c>
      <c r="EH41" s="308"/>
      <c r="EI41" s="308"/>
      <c r="EJ41" s="308"/>
      <c r="EK41" s="308"/>
      <c r="EL41" s="308"/>
      <c r="EM41" s="308"/>
      <c r="EN41" s="308"/>
      <c r="EO41" s="308"/>
      <c r="EP41" s="308"/>
      <c r="EQ41" s="308"/>
      <c r="ER41" s="308"/>
      <c r="ES41" s="308"/>
      <c r="ET41" s="308"/>
      <c r="EX41" s="20"/>
      <c r="EY41" s="19"/>
      <c r="EZ41" s="310" t="str">
        <f>IF(FD$3="2","女","")</f>
        <v/>
      </c>
      <c r="FA41" s="310"/>
      <c r="FC41" s="307" t="s">
        <v>248</v>
      </c>
      <c r="FD41" s="308"/>
      <c r="FE41" s="308"/>
      <c r="FF41" s="308"/>
      <c r="FG41" s="308"/>
      <c r="FH41" s="308"/>
      <c r="FI41" s="308"/>
      <c r="FJ41" s="308"/>
      <c r="FK41" s="308"/>
      <c r="FL41" s="308"/>
      <c r="FM41" s="308"/>
      <c r="FN41" s="308"/>
      <c r="FO41" s="308"/>
      <c r="FP41" s="308"/>
      <c r="FT41" s="20"/>
      <c r="FU41" s="19"/>
      <c r="FV41" s="310" t="str">
        <f>IF(FZ$3="2","女","")</f>
        <v/>
      </c>
      <c r="FW41" s="310"/>
      <c r="FY41" s="307" t="s">
        <v>248</v>
      </c>
      <c r="FZ41" s="308"/>
      <c r="GA41" s="308"/>
      <c r="GB41" s="308"/>
      <c r="GC41" s="308"/>
      <c r="GD41" s="308"/>
      <c r="GE41" s="308"/>
      <c r="GF41" s="308"/>
      <c r="GG41" s="308"/>
      <c r="GH41" s="308"/>
      <c r="GI41" s="308"/>
      <c r="GJ41" s="308"/>
      <c r="GK41" s="308"/>
      <c r="GL41" s="308"/>
      <c r="GP41" s="20"/>
      <c r="GQ41" s="19"/>
      <c r="GR41" s="310" t="str">
        <f>IF(GV$3="2","女","")</f>
        <v/>
      </c>
      <c r="GS41" s="310"/>
      <c r="GU41" s="307" t="s">
        <v>248</v>
      </c>
      <c r="GV41" s="308"/>
      <c r="GW41" s="308"/>
      <c r="GX41" s="308"/>
      <c r="GY41" s="308"/>
      <c r="GZ41" s="308"/>
      <c r="HA41" s="308"/>
      <c r="HB41" s="308"/>
      <c r="HC41" s="308"/>
      <c r="HD41" s="308"/>
      <c r="HE41" s="308"/>
      <c r="HF41" s="308"/>
      <c r="HG41" s="308"/>
      <c r="HH41" s="308"/>
      <c r="HL41" s="20"/>
    </row>
    <row r="42" spans="1:220" ht="14.25" customHeight="1" thickBot="1">
      <c r="A42" s="19"/>
      <c r="B42" s="310"/>
      <c r="C42" s="310"/>
      <c r="E42" s="309"/>
      <c r="F42" s="309"/>
      <c r="G42" s="309"/>
      <c r="H42" s="309"/>
      <c r="I42" s="309"/>
      <c r="J42" s="309"/>
      <c r="K42" s="309"/>
      <c r="L42" s="309"/>
      <c r="M42" s="309"/>
      <c r="N42" s="309"/>
      <c r="O42" s="309"/>
      <c r="P42" s="309"/>
      <c r="Q42" s="309"/>
      <c r="R42" s="309"/>
      <c r="V42" s="20"/>
      <c r="W42" s="19"/>
      <c r="X42" s="310"/>
      <c r="Y42" s="310"/>
      <c r="AA42" s="309"/>
      <c r="AB42" s="309"/>
      <c r="AC42" s="309"/>
      <c r="AD42" s="309"/>
      <c r="AE42" s="309"/>
      <c r="AF42" s="309"/>
      <c r="AG42" s="309"/>
      <c r="AH42" s="309"/>
      <c r="AI42" s="309"/>
      <c r="AJ42" s="309"/>
      <c r="AK42" s="309"/>
      <c r="AL42" s="309"/>
      <c r="AM42" s="309"/>
      <c r="AN42" s="309"/>
      <c r="AR42" s="20"/>
      <c r="AS42" s="19"/>
      <c r="AT42" s="310"/>
      <c r="AU42" s="310"/>
      <c r="AW42" s="309"/>
      <c r="AX42" s="309"/>
      <c r="AY42" s="309"/>
      <c r="AZ42" s="309"/>
      <c r="BA42" s="309"/>
      <c r="BB42" s="309"/>
      <c r="BC42" s="309"/>
      <c r="BD42" s="309"/>
      <c r="BE42" s="309"/>
      <c r="BF42" s="309"/>
      <c r="BG42" s="309"/>
      <c r="BH42" s="309"/>
      <c r="BI42" s="309"/>
      <c r="BJ42" s="309"/>
      <c r="BN42" s="20"/>
      <c r="BO42" s="19"/>
      <c r="BP42" s="310"/>
      <c r="BQ42" s="310"/>
      <c r="BS42" s="309"/>
      <c r="BT42" s="309"/>
      <c r="BU42" s="309"/>
      <c r="BV42" s="309"/>
      <c r="BW42" s="309"/>
      <c r="BX42" s="309"/>
      <c r="BY42" s="309"/>
      <c r="BZ42" s="309"/>
      <c r="CA42" s="309"/>
      <c r="CB42" s="309"/>
      <c r="CC42" s="309"/>
      <c r="CD42" s="309"/>
      <c r="CE42" s="309"/>
      <c r="CF42" s="309"/>
      <c r="CJ42" s="20"/>
      <c r="CK42" s="19"/>
      <c r="CL42" s="310"/>
      <c r="CM42" s="310"/>
      <c r="CO42" s="309"/>
      <c r="CP42" s="309"/>
      <c r="CQ42" s="309"/>
      <c r="CR42" s="309"/>
      <c r="CS42" s="309"/>
      <c r="CT42" s="309"/>
      <c r="CU42" s="309"/>
      <c r="CV42" s="309"/>
      <c r="CW42" s="309"/>
      <c r="CX42" s="309"/>
      <c r="CY42" s="309"/>
      <c r="CZ42" s="309"/>
      <c r="DA42" s="309"/>
      <c r="DB42" s="309"/>
      <c r="DF42" s="20"/>
      <c r="DG42" s="19"/>
      <c r="DH42" s="310"/>
      <c r="DI42" s="310"/>
      <c r="DK42" s="309"/>
      <c r="DL42" s="309"/>
      <c r="DM42" s="309"/>
      <c r="DN42" s="309"/>
      <c r="DO42" s="309"/>
      <c r="DP42" s="309"/>
      <c r="DQ42" s="309"/>
      <c r="DR42" s="309"/>
      <c r="DS42" s="309"/>
      <c r="DT42" s="309"/>
      <c r="DU42" s="309"/>
      <c r="DV42" s="309"/>
      <c r="DW42" s="309"/>
      <c r="DX42" s="309"/>
      <c r="EB42" s="20"/>
      <c r="EC42" s="19"/>
      <c r="ED42" s="310"/>
      <c r="EE42" s="310"/>
      <c r="EG42" s="309"/>
      <c r="EH42" s="309"/>
      <c r="EI42" s="309"/>
      <c r="EJ42" s="309"/>
      <c r="EK42" s="309"/>
      <c r="EL42" s="309"/>
      <c r="EM42" s="309"/>
      <c r="EN42" s="309"/>
      <c r="EO42" s="309"/>
      <c r="EP42" s="309"/>
      <c r="EQ42" s="309"/>
      <c r="ER42" s="309"/>
      <c r="ES42" s="309"/>
      <c r="ET42" s="309"/>
      <c r="EX42" s="20"/>
      <c r="EY42" s="19"/>
      <c r="EZ42" s="310"/>
      <c r="FA42" s="310"/>
      <c r="FC42" s="309"/>
      <c r="FD42" s="309"/>
      <c r="FE42" s="309"/>
      <c r="FF42" s="309"/>
      <c r="FG42" s="309"/>
      <c r="FH42" s="309"/>
      <c r="FI42" s="309"/>
      <c r="FJ42" s="309"/>
      <c r="FK42" s="309"/>
      <c r="FL42" s="309"/>
      <c r="FM42" s="309"/>
      <c r="FN42" s="309"/>
      <c r="FO42" s="309"/>
      <c r="FP42" s="309"/>
      <c r="FT42" s="20"/>
      <c r="FU42" s="19"/>
      <c r="FV42" s="310"/>
      <c r="FW42" s="310"/>
      <c r="FY42" s="309"/>
      <c r="FZ42" s="309"/>
      <c r="GA42" s="309"/>
      <c r="GB42" s="309"/>
      <c r="GC42" s="309"/>
      <c r="GD42" s="309"/>
      <c r="GE42" s="309"/>
      <c r="GF42" s="309"/>
      <c r="GG42" s="309"/>
      <c r="GH42" s="309"/>
      <c r="GI42" s="309"/>
      <c r="GJ42" s="309"/>
      <c r="GK42" s="309"/>
      <c r="GL42" s="309"/>
      <c r="GP42" s="20"/>
      <c r="GQ42" s="19"/>
      <c r="GR42" s="310"/>
      <c r="GS42" s="310"/>
      <c r="GU42" s="309"/>
      <c r="GV42" s="309"/>
      <c r="GW42" s="309"/>
      <c r="GX42" s="309"/>
      <c r="GY42" s="309"/>
      <c r="GZ42" s="309"/>
      <c r="HA42" s="309"/>
      <c r="HB42" s="309"/>
      <c r="HC42" s="309"/>
      <c r="HD42" s="309"/>
      <c r="HE42" s="309"/>
      <c r="HF42" s="309"/>
      <c r="HG42" s="309"/>
      <c r="HH42" s="309"/>
      <c r="HL42" s="20"/>
    </row>
    <row r="43" spans="1:220" ht="12" customHeight="1" thickTop="1" thickBot="1">
      <c r="A43" s="19"/>
      <c r="V43" s="20"/>
      <c r="W43" s="19"/>
      <c r="AR43" s="20"/>
      <c r="AS43" s="19"/>
      <c r="BN43" s="20"/>
      <c r="BO43" s="19"/>
      <c r="CJ43" s="20"/>
      <c r="CK43" s="19"/>
      <c r="DF43" s="20"/>
      <c r="DG43" s="19"/>
      <c r="EB43" s="20"/>
      <c r="EC43" s="19"/>
      <c r="EX43" s="20"/>
      <c r="EY43" s="19"/>
      <c r="FT43" s="20"/>
      <c r="FU43" s="19"/>
      <c r="GP43" s="20"/>
      <c r="GQ43" s="19"/>
      <c r="HL43" s="20"/>
    </row>
    <row r="44" spans="1:220" ht="13.5" customHeight="1">
      <c r="A44" s="19"/>
      <c r="B44" s="282" t="s">
        <v>249</v>
      </c>
      <c r="C44" s="287"/>
      <c r="D44" s="287"/>
      <c r="E44" s="287"/>
      <c r="F44" s="287"/>
      <c r="G44" s="287"/>
      <c r="H44" s="287"/>
      <c r="I44" s="287"/>
      <c r="J44" s="287"/>
      <c r="K44" s="286" t="s">
        <v>250</v>
      </c>
      <c r="L44" s="287"/>
      <c r="M44" s="287"/>
      <c r="N44" s="287"/>
      <c r="O44" s="287"/>
      <c r="P44" s="287"/>
      <c r="Q44" s="287"/>
      <c r="R44" s="287"/>
      <c r="S44" s="287"/>
      <c r="T44" s="287"/>
      <c r="U44" s="305"/>
      <c r="V44" s="20"/>
      <c r="W44" s="19"/>
      <c r="X44" s="282" t="s">
        <v>249</v>
      </c>
      <c r="Y44" s="287"/>
      <c r="Z44" s="287"/>
      <c r="AA44" s="287"/>
      <c r="AB44" s="287"/>
      <c r="AC44" s="287"/>
      <c r="AD44" s="287"/>
      <c r="AE44" s="287"/>
      <c r="AF44" s="287"/>
      <c r="AG44" s="286" t="s">
        <v>250</v>
      </c>
      <c r="AH44" s="287"/>
      <c r="AI44" s="287"/>
      <c r="AJ44" s="287"/>
      <c r="AK44" s="287"/>
      <c r="AL44" s="287"/>
      <c r="AM44" s="287"/>
      <c r="AN44" s="287"/>
      <c r="AO44" s="287"/>
      <c r="AP44" s="287"/>
      <c r="AQ44" s="305"/>
      <c r="AR44" s="20"/>
      <c r="AS44" s="19"/>
      <c r="AT44" s="282" t="s">
        <v>249</v>
      </c>
      <c r="AU44" s="287"/>
      <c r="AV44" s="287"/>
      <c r="AW44" s="287"/>
      <c r="AX44" s="287"/>
      <c r="AY44" s="287"/>
      <c r="AZ44" s="287"/>
      <c r="BA44" s="287"/>
      <c r="BB44" s="287"/>
      <c r="BC44" s="286" t="s">
        <v>250</v>
      </c>
      <c r="BD44" s="287"/>
      <c r="BE44" s="287"/>
      <c r="BF44" s="287"/>
      <c r="BG44" s="287"/>
      <c r="BH44" s="287"/>
      <c r="BI44" s="287"/>
      <c r="BJ44" s="287"/>
      <c r="BK44" s="287"/>
      <c r="BL44" s="287"/>
      <c r="BM44" s="305"/>
      <c r="BN44" s="20"/>
      <c r="BO44" s="19"/>
      <c r="BP44" s="282" t="s">
        <v>249</v>
      </c>
      <c r="BQ44" s="287"/>
      <c r="BR44" s="287"/>
      <c r="BS44" s="287"/>
      <c r="BT44" s="287"/>
      <c r="BU44" s="287"/>
      <c r="BV44" s="287"/>
      <c r="BW44" s="287"/>
      <c r="BX44" s="287"/>
      <c r="BY44" s="286" t="s">
        <v>250</v>
      </c>
      <c r="BZ44" s="287"/>
      <c r="CA44" s="287"/>
      <c r="CB44" s="287"/>
      <c r="CC44" s="287"/>
      <c r="CD44" s="287"/>
      <c r="CE44" s="287"/>
      <c r="CF44" s="287"/>
      <c r="CG44" s="287"/>
      <c r="CH44" s="287"/>
      <c r="CI44" s="305"/>
      <c r="CJ44" s="20"/>
      <c r="CK44" s="19"/>
      <c r="CL44" s="282" t="s">
        <v>249</v>
      </c>
      <c r="CM44" s="287"/>
      <c r="CN44" s="287"/>
      <c r="CO44" s="287"/>
      <c r="CP44" s="287"/>
      <c r="CQ44" s="287"/>
      <c r="CR44" s="287"/>
      <c r="CS44" s="287"/>
      <c r="CT44" s="287"/>
      <c r="CU44" s="286" t="s">
        <v>250</v>
      </c>
      <c r="CV44" s="287"/>
      <c r="CW44" s="287"/>
      <c r="CX44" s="287"/>
      <c r="CY44" s="287"/>
      <c r="CZ44" s="287"/>
      <c r="DA44" s="287"/>
      <c r="DB44" s="287"/>
      <c r="DC44" s="287"/>
      <c r="DD44" s="287"/>
      <c r="DE44" s="305"/>
      <c r="DF44" s="20"/>
      <c r="DG44" s="19"/>
      <c r="DH44" s="282" t="s">
        <v>249</v>
      </c>
      <c r="DI44" s="287"/>
      <c r="DJ44" s="287"/>
      <c r="DK44" s="287"/>
      <c r="DL44" s="287"/>
      <c r="DM44" s="287"/>
      <c r="DN44" s="287"/>
      <c r="DO44" s="287"/>
      <c r="DP44" s="287"/>
      <c r="DQ44" s="286" t="s">
        <v>250</v>
      </c>
      <c r="DR44" s="287"/>
      <c r="DS44" s="287"/>
      <c r="DT44" s="287"/>
      <c r="DU44" s="287"/>
      <c r="DV44" s="287"/>
      <c r="DW44" s="287"/>
      <c r="DX44" s="287"/>
      <c r="DY44" s="287"/>
      <c r="DZ44" s="287"/>
      <c r="EA44" s="305"/>
      <c r="EB44" s="20"/>
      <c r="EC44" s="19"/>
      <c r="ED44" s="282" t="s">
        <v>249</v>
      </c>
      <c r="EE44" s="287"/>
      <c r="EF44" s="287"/>
      <c r="EG44" s="287"/>
      <c r="EH44" s="287"/>
      <c r="EI44" s="287"/>
      <c r="EJ44" s="287"/>
      <c r="EK44" s="287"/>
      <c r="EL44" s="287"/>
      <c r="EM44" s="286" t="s">
        <v>250</v>
      </c>
      <c r="EN44" s="287"/>
      <c r="EO44" s="287"/>
      <c r="EP44" s="287"/>
      <c r="EQ44" s="287"/>
      <c r="ER44" s="287"/>
      <c r="ES44" s="287"/>
      <c r="ET44" s="287"/>
      <c r="EU44" s="287"/>
      <c r="EV44" s="287"/>
      <c r="EW44" s="305"/>
      <c r="EX44" s="20"/>
      <c r="EY44" s="19"/>
      <c r="EZ44" s="282" t="s">
        <v>249</v>
      </c>
      <c r="FA44" s="287"/>
      <c r="FB44" s="287"/>
      <c r="FC44" s="287"/>
      <c r="FD44" s="287"/>
      <c r="FE44" s="287"/>
      <c r="FF44" s="287"/>
      <c r="FG44" s="287"/>
      <c r="FH44" s="287"/>
      <c r="FI44" s="286" t="s">
        <v>250</v>
      </c>
      <c r="FJ44" s="287"/>
      <c r="FK44" s="287"/>
      <c r="FL44" s="287"/>
      <c r="FM44" s="287"/>
      <c r="FN44" s="287"/>
      <c r="FO44" s="287"/>
      <c r="FP44" s="287"/>
      <c r="FQ44" s="287"/>
      <c r="FR44" s="287"/>
      <c r="FS44" s="305"/>
      <c r="FT44" s="20"/>
      <c r="FU44" s="19"/>
      <c r="FV44" s="282" t="s">
        <v>249</v>
      </c>
      <c r="FW44" s="287"/>
      <c r="FX44" s="287"/>
      <c r="FY44" s="287"/>
      <c r="FZ44" s="287"/>
      <c r="GA44" s="287"/>
      <c r="GB44" s="287"/>
      <c r="GC44" s="287"/>
      <c r="GD44" s="287"/>
      <c r="GE44" s="286" t="s">
        <v>250</v>
      </c>
      <c r="GF44" s="287"/>
      <c r="GG44" s="287"/>
      <c r="GH44" s="287"/>
      <c r="GI44" s="287"/>
      <c r="GJ44" s="287"/>
      <c r="GK44" s="287"/>
      <c r="GL44" s="287"/>
      <c r="GM44" s="287"/>
      <c r="GN44" s="287"/>
      <c r="GO44" s="305"/>
      <c r="GP44" s="20"/>
      <c r="GQ44" s="19"/>
      <c r="GR44" s="282" t="s">
        <v>249</v>
      </c>
      <c r="GS44" s="287"/>
      <c r="GT44" s="287"/>
      <c r="GU44" s="287"/>
      <c r="GV44" s="287"/>
      <c r="GW44" s="287"/>
      <c r="GX44" s="287"/>
      <c r="GY44" s="287"/>
      <c r="GZ44" s="287"/>
      <c r="HA44" s="286" t="s">
        <v>250</v>
      </c>
      <c r="HB44" s="287"/>
      <c r="HC44" s="287"/>
      <c r="HD44" s="287"/>
      <c r="HE44" s="287"/>
      <c r="HF44" s="287"/>
      <c r="HG44" s="287"/>
      <c r="HH44" s="287"/>
      <c r="HI44" s="287"/>
      <c r="HJ44" s="287"/>
      <c r="HK44" s="305"/>
      <c r="HL44" s="20"/>
    </row>
    <row r="45" spans="1:220" ht="13.5" customHeight="1">
      <c r="A45" s="19"/>
      <c r="B45" s="284"/>
      <c r="C45" s="289"/>
      <c r="D45" s="289"/>
      <c r="E45" s="289"/>
      <c r="F45" s="289"/>
      <c r="G45" s="289"/>
      <c r="H45" s="289"/>
      <c r="I45" s="289"/>
      <c r="J45" s="289"/>
      <c r="K45" s="288"/>
      <c r="L45" s="289"/>
      <c r="M45" s="289"/>
      <c r="N45" s="289"/>
      <c r="O45" s="289"/>
      <c r="P45" s="289"/>
      <c r="Q45" s="289"/>
      <c r="R45" s="289"/>
      <c r="S45" s="289"/>
      <c r="T45" s="289"/>
      <c r="U45" s="306"/>
      <c r="V45" s="20"/>
      <c r="W45" s="19"/>
      <c r="X45" s="284"/>
      <c r="Y45" s="289"/>
      <c r="Z45" s="289"/>
      <c r="AA45" s="289"/>
      <c r="AB45" s="289"/>
      <c r="AC45" s="289"/>
      <c r="AD45" s="289"/>
      <c r="AE45" s="289"/>
      <c r="AF45" s="289"/>
      <c r="AG45" s="288"/>
      <c r="AH45" s="289"/>
      <c r="AI45" s="289"/>
      <c r="AJ45" s="289"/>
      <c r="AK45" s="289"/>
      <c r="AL45" s="289"/>
      <c r="AM45" s="289"/>
      <c r="AN45" s="289"/>
      <c r="AO45" s="289"/>
      <c r="AP45" s="289"/>
      <c r="AQ45" s="306"/>
      <c r="AR45" s="20"/>
      <c r="AS45" s="19"/>
      <c r="AT45" s="284"/>
      <c r="AU45" s="289"/>
      <c r="AV45" s="289"/>
      <c r="AW45" s="289"/>
      <c r="AX45" s="289"/>
      <c r="AY45" s="289"/>
      <c r="AZ45" s="289"/>
      <c r="BA45" s="289"/>
      <c r="BB45" s="289"/>
      <c r="BC45" s="288"/>
      <c r="BD45" s="289"/>
      <c r="BE45" s="289"/>
      <c r="BF45" s="289"/>
      <c r="BG45" s="289"/>
      <c r="BH45" s="289"/>
      <c r="BI45" s="289"/>
      <c r="BJ45" s="289"/>
      <c r="BK45" s="289"/>
      <c r="BL45" s="289"/>
      <c r="BM45" s="306"/>
      <c r="BN45" s="20"/>
      <c r="BO45" s="19"/>
      <c r="BP45" s="284"/>
      <c r="BQ45" s="289"/>
      <c r="BR45" s="289"/>
      <c r="BS45" s="289"/>
      <c r="BT45" s="289"/>
      <c r="BU45" s="289"/>
      <c r="BV45" s="289"/>
      <c r="BW45" s="289"/>
      <c r="BX45" s="289"/>
      <c r="BY45" s="288"/>
      <c r="BZ45" s="289"/>
      <c r="CA45" s="289"/>
      <c r="CB45" s="289"/>
      <c r="CC45" s="289"/>
      <c r="CD45" s="289"/>
      <c r="CE45" s="289"/>
      <c r="CF45" s="289"/>
      <c r="CG45" s="289"/>
      <c r="CH45" s="289"/>
      <c r="CI45" s="306"/>
      <c r="CJ45" s="20"/>
      <c r="CK45" s="19"/>
      <c r="CL45" s="284"/>
      <c r="CM45" s="289"/>
      <c r="CN45" s="289"/>
      <c r="CO45" s="289"/>
      <c r="CP45" s="289"/>
      <c r="CQ45" s="289"/>
      <c r="CR45" s="289"/>
      <c r="CS45" s="289"/>
      <c r="CT45" s="289"/>
      <c r="CU45" s="288"/>
      <c r="CV45" s="289"/>
      <c r="CW45" s="289"/>
      <c r="CX45" s="289"/>
      <c r="CY45" s="289"/>
      <c r="CZ45" s="289"/>
      <c r="DA45" s="289"/>
      <c r="DB45" s="289"/>
      <c r="DC45" s="289"/>
      <c r="DD45" s="289"/>
      <c r="DE45" s="306"/>
      <c r="DF45" s="20"/>
      <c r="DG45" s="19"/>
      <c r="DH45" s="284"/>
      <c r="DI45" s="289"/>
      <c r="DJ45" s="289"/>
      <c r="DK45" s="289"/>
      <c r="DL45" s="289"/>
      <c r="DM45" s="289"/>
      <c r="DN45" s="289"/>
      <c r="DO45" s="289"/>
      <c r="DP45" s="289"/>
      <c r="DQ45" s="288"/>
      <c r="DR45" s="289"/>
      <c r="DS45" s="289"/>
      <c r="DT45" s="289"/>
      <c r="DU45" s="289"/>
      <c r="DV45" s="289"/>
      <c r="DW45" s="289"/>
      <c r="DX45" s="289"/>
      <c r="DY45" s="289"/>
      <c r="DZ45" s="289"/>
      <c r="EA45" s="306"/>
      <c r="EB45" s="20"/>
      <c r="EC45" s="19"/>
      <c r="ED45" s="284"/>
      <c r="EE45" s="289"/>
      <c r="EF45" s="289"/>
      <c r="EG45" s="289"/>
      <c r="EH45" s="289"/>
      <c r="EI45" s="289"/>
      <c r="EJ45" s="289"/>
      <c r="EK45" s="289"/>
      <c r="EL45" s="289"/>
      <c r="EM45" s="288"/>
      <c r="EN45" s="289"/>
      <c r="EO45" s="289"/>
      <c r="EP45" s="289"/>
      <c r="EQ45" s="289"/>
      <c r="ER45" s="289"/>
      <c r="ES45" s="289"/>
      <c r="ET45" s="289"/>
      <c r="EU45" s="289"/>
      <c r="EV45" s="289"/>
      <c r="EW45" s="306"/>
      <c r="EX45" s="20"/>
      <c r="EY45" s="19"/>
      <c r="EZ45" s="284"/>
      <c r="FA45" s="289"/>
      <c r="FB45" s="289"/>
      <c r="FC45" s="289"/>
      <c r="FD45" s="289"/>
      <c r="FE45" s="289"/>
      <c r="FF45" s="289"/>
      <c r="FG45" s="289"/>
      <c r="FH45" s="289"/>
      <c r="FI45" s="288"/>
      <c r="FJ45" s="289"/>
      <c r="FK45" s="289"/>
      <c r="FL45" s="289"/>
      <c r="FM45" s="289"/>
      <c r="FN45" s="289"/>
      <c r="FO45" s="289"/>
      <c r="FP45" s="289"/>
      <c r="FQ45" s="289"/>
      <c r="FR45" s="289"/>
      <c r="FS45" s="306"/>
      <c r="FT45" s="20"/>
      <c r="FU45" s="19"/>
      <c r="FV45" s="284"/>
      <c r="FW45" s="289"/>
      <c r="FX45" s="289"/>
      <c r="FY45" s="289"/>
      <c r="FZ45" s="289"/>
      <c r="GA45" s="289"/>
      <c r="GB45" s="289"/>
      <c r="GC45" s="289"/>
      <c r="GD45" s="289"/>
      <c r="GE45" s="288"/>
      <c r="GF45" s="289"/>
      <c r="GG45" s="289"/>
      <c r="GH45" s="289"/>
      <c r="GI45" s="289"/>
      <c r="GJ45" s="289"/>
      <c r="GK45" s="289"/>
      <c r="GL45" s="289"/>
      <c r="GM45" s="289"/>
      <c r="GN45" s="289"/>
      <c r="GO45" s="306"/>
      <c r="GP45" s="20"/>
      <c r="GQ45" s="19"/>
      <c r="GR45" s="284"/>
      <c r="GS45" s="289"/>
      <c r="GT45" s="289"/>
      <c r="GU45" s="289"/>
      <c r="GV45" s="289"/>
      <c r="GW45" s="289"/>
      <c r="GX45" s="289"/>
      <c r="GY45" s="289"/>
      <c r="GZ45" s="289"/>
      <c r="HA45" s="288"/>
      <c r="HB45" s="289"/>
      <c r="HC45" s="289"/>
      <c r="HD45" s="289"/>
      <c r="HE45" s="289"/>
      <c r="HF45" s="289"/>
      <c r="HG45" s="289"/>
      <c r="HH45" s="289"/>
      <c r="HI45" s="289"/>
      <c r="HJ45" s="289"/>
      <c r="HK45" s="306"/>
      <c r="HL45" s="20"/>
    </row>
    <row r="46" spans="1:220" ht="16.5" customHeight="1">
      <c r="A46" s="19"/>
      <c r="B46" s="252" t="str">
        <f>個人一覧!$P$10</f>
        <v/>
      </c>
      <c r="C46" s="253"/>
      <c r="D46" s="253"/>
      <c r="E46" s="253"/>
      <c r="F46" s="253"/>
      <c r="G46" s="253"/>
      <c r="H46" s="253"/>
      <c r="I46" s="253"/>
      <c r="J46" s="253"/>
      <c r="K46" s="258" t="str">
        <f>IF(個人一覧!$Q$10="","記録なし",IF(LEN(個人一覧!$Q$10)=7,MID(個人一覧!$Q$10,2,2)&amp;"'"&amp;MID(個人一覧!$Q$10,4,2)&amp;""""&amp;MID(個人一覧!$Q$10,6,2),MID(個人一覧!$Q$10,2,2)&amp;"m"&amp;MID(個人一覧!$Q$10,4,2)))</f>
        <v>記録なし</v>
      </c>
      <c r="L46" s="253"/>
      <c r="M46" s="253"/>
      <c r="N46" s="253"/>
      <c r="O46" s="253"/>
      <c r="P46" s="253"/>
      <c r="Q46" s="253"/>
      <c r="R46" s="253"/>
      <c r="S46" s="253"/>
      <c r="T46" s="253"/>
      <c r="U46" s="259"/>
      <c r="V46" s="20"/>
      <c r="W46" s="19"/>
      <c r="X46" s="252" t="str">
        <f>個人一覧!$P$11</f>
        <v/>
      </c>
      <c r="Y46" s="253"/>
      <c r="Z46" s="253"/>
      <c r="AA46" s="253"/>
      <c r="AB46" s="253"/>
      <c r="AC46" s="253"/>
      <c r="AD46" s="253"/>
      <c r="AE46" s="253"/>
      <c r="AF46" s="253"/>
      <c r="AG46" s="258" t="str">
        <f>IF(個人一覧!$Q$11="","記録なし",IF(LEN(個人一覧!$Q$11)=7,MID(個人一覧!$Q$11,2,2)&amp;"'"&amp;MID(個人一覧!$Q$11,4,2)&amp;""""&amp;MID(個人一覧!$Q$11,6,2),MID(個人一覧!$Q$11,2,2)&amp;"m"&amp;MID(個人一覧!$Q$11,4,2)))</f>
        <v>記録なし</v>
      </c>
      <c r="AH46" s="253"/>
      <c r="AI46" s="253"/>
      <c r="AJ46" s="253"/>
      <c r="AK46" s="253"/>
      <c r="AL46" s="253"/>
      <c r="AM46" s="253"/>
      <c r="AN46" s="253"/>
      <c r="AO46" s="253"/>
      <c r="AP46" s="253"/>
      <c r="AQ46" s="259"/>
      <c r="AR46" s="20"/>
      <c r="AS46" s="19"/>
      <c r="AT46" s="252" t="str">
        <f>個人一覧!$P$12</f>
        <v/>
      </c>
      <c r="AU46" s="253"/>
      <c r="AV46" s="253"/>
      <c r="AW46" s="253"/>
      <c r="AX46" s="253"/>
      <c r="AY46" s="253"/>
      <c r="AZ46" s="253"/>
      <c r="BA46" s="253"/>
      <c r="BB46" s="253"/>
      <c r="BC46" s="258" t="str">
        <f>IF(個人一覧!$Q$12="","記録なし",IF(LEN(個人一覧!$Q$12)=7,MID(個人一覧!$Q$12,2,2)&amp;"'"&amp;MID(個人一覧!$Q$12,4,2)&amp;""""&amp;MID(個人一覧!$Q$12,6,2),MID(個人一覧!$Q$12,2,2)&amp;"m"&amp;MID(個人一覧!$Q$12,4,2)))</f>
        <v>記録なし</v>
      </c>
      <c r="BD46" s="253"/>
      <c r="BE46" s="253"/>
      <c r="BF46" s="253"/>
      <c r="BG46" s="253"/>
      <c r="BH46" s="253"/>
      <c r="BI46" s="253"/>
      <c r="BJ46" s="253"/>
      <c r="BK46" s="253"/>
      <c r="BL46" s="253"/>
      <c r="BM46" s="259"/>
      <c r="BN46" s="20"/>
      <c r="BO46" s="19"/>
      <c r="BP46" s="252" t="str">
        <f>個人一覧!$P$13</f>
        <v/>
      </c>
      <c r="BQ46" s="253"/>
      <c r="BR46" s="253"/>
      <c r="BS46" s="253"/>
      <c r="BT46" s="253"/>
      <c r="BU46" s="253"/>
      <c r="BV46" s="253"/>
      <c r="BW46" s="253"/>
      <c r="BX46" s="253"/>
      <c r="BY46" s="258" t="str">
        <f>IF(個人一覧!$Q$13="","記録なし",IF(LEN(個人一覧!$Q$13)=7,MID(個人一覧!$Q$13,2,2)&amp;"'"&amp;MID(個人一覧!$Q$13,4,2)&amp;""""&amp;MID(個人一覧!$Q$13,6,2),MID(個人一覧!$Q$13,2,2)&amp;"m"&amp;MID(個人一覧!$Q$13,4,2)))</f>
        <v>記録なし</v>
      </c>
      <c r="BZ46" s="253"/>
      <c r="CA46" s="253"/>
      <c r="CB46" s="253"/>
      <c r="CC46" s="253"/>
      <c r="CD46" s="253"/>
      <c r="CE46" s="253"/>
      <c r="CF46" s="253"/>
      <c r="CG46" s="253"/>
      <c r="CH46" s="253"/>
      <c r="CI46" s="259"/>
      <c r="CJ46" s="20"/>
      <c r="CK46" s="19"/>
      <c r="CL46" s="252" t="str">
        <f>個人一覧!$P$14</f>
        <v/>
      </c>
      <c r="CM46" s="253"/>
      <c r="CN46" s="253"/>
      <c r="CO46" s="253"/>
      <c r="CP46" s="253"/>
      <c r="CQ46" s="253"/>
      <c r="CR46" s="253"/>
      <c r="CS46" s="253"/>
      <c r="CT46" s="253"/>
      <c r="CU46" s="258" t="str">
        <f>IF(個人一覧!$Q$14="","記録なし",IF(LEN(個人一覧!$Q$14)=7,MID(個人一覧!$Q$14,2,2)&amp;"'"&amp;MID(個人一覧!$Q$14,4,2)&amp;""""&amp;MID(個人一覧!$Q$14,6,2),MID(個人一覧!$Q$14,2,2)&amp;"m"&amp;MID(個人一覧!$Q$14,4,2)))</f>
        <v>記録なし</v>
      </c>
      <c r="CV46" s="253"/>
      <c r="CW46" s="253"/>
      <c r="CX46" s="253"/>
      <c r="CY46" s="253"/>
      <c r="CZ46" s="253"/>
      <c r="DA46" s="253"/>
      <c r="DB46" s="253"/>
      <c r="DC46" s="253"/>
      <c r="DD46" s="253"/>
      <c r="DE46" s="259"/>
      <c r="DF46" s="20"/>
      <c r="DG46" s="19"/>
      <c r="DH46" s="252" t="str">
        <f>個人一覧!$P$15</f>
        <v/>
      </c>
      <c r="DI46" s="253"/>
      <c r="DJ46" s="253"/>
      <c r="DK46" s="253"/>
      <c r="DL46" s="253"/>
      <c r="DM46" s="253"/>
      <c r="DN46" s="253"/>
      <c r="DO46" s="253"/>
      <c r="DP46" s="253"/>
      <c r="DQ46" s="258" t="str">
        <f>IF(個人一覧!$Q$15="","記録なし",IF(LEN(個人一覧!$Q$15)=7,MID(個人一覧!$Q$15,2,2)&amp;"'"&amp;MID(個人一覧!$Q$15,4,2)&amp;""""&amp;MID(個人一覧!$Q$15,6,2),MID(個人一覧!$Q$15,2,2)&amp;"m"&amp;MID(個人一覧!$Q$15,4,2)))</f>
        <v>記録なし</v>
      </c>
      <c r="DR46" s="253"/>
      <c r="DS46" s="253"/>
      <c r="DT46" s="253"/>
      <c r="DU46" s="253"/>
      <c r="DV46" s="253"/>
      <c r="DW46" s="253"/>
      <c r="DX46" s="253"/>
      <c r="DY46" s="253"/>
      <c r="DZ46" s="253"/>
      <c r="EA46" s="259"/>
      <c r="EB46" s="20"/>
      <c r="EC46" s="19"/>
      <c r="ED46" s="252" t="str">
        <f>個人一覧!$P$16</f>
        <v/>
      </c>
      <c r="EE46" s="253"/>
      <c r="EF46" s="253"/>
      <c r="EG46" s="253"/>
      <c r="EH46" s="253"/>
      <c r="EI46" s="253"/>
      <c r="EJ46" s="253"/>
      <c r="EK46" s="253"/>
      <c r="EL46" s="253"/>
      <c r="EM46" s="258" t="str">
        <f>IF(個人一覧!$Q$16="","記録なし",IF(LEN(個人一覧!$Q$16)=7,MID(個人一覧!$Q$16,2,2)&amp;"'"&amp;MID(個人一覧!$Q$16,4,2)&amp;""""&amp;MID(個人一覧!$Q$16,6,2),MID(個人一覧!$Q$16,2,2)&amp;"m"&amp;MID(個人一覧!$Q$16,4,2)))</f>
        <v>記録なし</v>
      </c>
      <c r="EN46" s="253"/>
      <c r="EO46" s="253"/>
      <c r="EP46" s="253"/>
      <c r="EQ46" s="253"/>
      <c r="ER46" s="253"/>
      <c r="ES46" s="253"/>
      <c r="ET46" s="253"/>
      <c r="EU46" s="253"/>
      <c r="EV46" s="253"/>
      <c r="EW46" s="259"/>
      <c r="EX46" s="20"/>
      <c r="EY46" s="19"/>
      <c r="EZ46" s="252" t="str">
        <f>個人一覧!$P$17</f>
        <v/>
      </c>
      <c r="FA46" s="253"/>
      <c r="FB46" s="253"/>
      <c r="FC46" s="253"/>
      <c r="FD46" s="253"/>
      <c r="FE46" s="253"/>
      <c r="FF46" s="253"/>
      <c r="FG46" s="253"/>
      <c r="FH46" s="253"/>
      <c r="FI46" s="258" t="str">
        <f>IF(個人一覧!$Q$17="","記録なし",IF(LEN(個人一覧!$Q$17)=7,MID(個人一覧!$Q$17,2,2)&amp;"'"&amp;MID(個人一覧!$Q$17,4,2)&amp;""""&amp;MID(個人一覧!$Q$17,6,2),MID(個人一覧!$Q$17,2,2)&amp;"m"&amp;MID(個人一覧!$Q$17,4,2)))</f>
        <v>記録なし</v>
      </c>
      <c r="FJ46" s="253"/>
      <c r="FK46" s="253"/>
      <c r="FL46" s="253"/>
      <c r="FM46" s="253"/>
      <c r="FN46" s="253"/>
      <c r="FO46" s="253"/>
      <c r="FP46" s="253"/>
      <c r="FQ46" s="253"/>
      <c r="FR46" s="253"/>
      <c r="FS46" s="259"/>
      <c r="FT46" s="20"/>
      <c r="FU46" s="19"/>
      <c r="FV46" s="252" t="str">
        <f>個人一覧!$P$18</f>
        <v/>
      </c>
      <c r="FW46" s="253"/>
      <c r="FX46" s="253"/>
      <c r="FY46" s="253"/>
      <c r="FZ46" s="253"/>
      <c r="GA46" s="253"/>
      <c r="GB46" s="253"/>
      <c r="GC46" s="253"/>
      <c r="GD46" s="253"/>
      <c r="GE46" s="258" t="str">
        <f>IF(個人一覧!$Q$18="","記録なし",IF(LEN(個人一覧!$Q$18)=7,MID(個人一覧!$Q$18,2,2)&amp;"'"&amp;MID(個人一覧!$Q$18,4,2)&amp;""""&amp;MID(個人一覧!$Q$18,6,2),MID(個人一覧!$Q$18,2,2)&amp;"m"&amp;MID(個人一覧!$Q$18,4,2)))</f>
        <v>記録なし</v>
      </c>
      <c r="GF46" s="253"/>
      <c r="GG46" s="253"/>
      <c r="GH46" s="253"/>
      <c r="GI46" s="253"/>
      <c r="GJ46" s="253"/>
      <c r="GK46" s="253"/>
      <c r="GL46" s="253"/>
      <c r="GM46" s="253"/>
      <c r="GN46" s="253"/>
      <c r="GO46" s="259"/>
      <c r="GP46" s="20"/>
      <c r="GQ46" s="19"/>
      <c r="GR46" s="252" t="str">
        <f>個人一覧!$P$19</f>
        <v/>
      </c>
      <c r="GS46" s="253"/>
      <c r="GT46" s="253"/>
      <c r="GU46" s="253"/>
      <c r="GV46" s="253"/>
      <c r="GW46" s="253"/>
      <c r="GX46" s="253"/>
      <c r="GY46" s="253"/>
      <c r="GZ46" s="253"/>
      <c r="HA46" s="258" t="str">
        <f>IF(個人一覧!$Q$19="","記録なし",IF(LEN(個人一覧!$Q$19)=7,MID(個人一覧!$Q$19,2,2)&amp;"'"&amp;MID(個人一覧!$Q$19,4,2)&amp;""""&amp;MID(個人一覧!$Q$19,6,2),MID(個人一覧!$Q$19,2,2)&amp;"m"&amp;MID(個人一覧!$Q$19,4,2)))</f>
        <v>記録なし</v>
      </c>
      <c r="HB46" s="253"/>
      <c r="HC46" s="253"/>
      <c r="HD46" s="253"/>
      <c r="HE46" s="253"/>
      <c r="HF46" s="253"/>
      <c r="HG46" s="253"/>
      <c r="HH46" s="253"/>
      <c r="HI46" s="253"/>
      <c r="HJ46" s="253"/>
      <c r="HK46" s="259"/>
      <c r="HL46" s="20"/>
    </row>
    <row r="47" spans="1:220" ht="16.5" customHeight="1">
      <c r="A47" s="19"/>
      <c r="B47" s="254"/>
      <c r="C47" s="255"/>
      <c r="D47" s="255"/>
      <c r="E47" s="255"/>
      <c r="F47" s="255"/>
      <c r="G47" s="255"/>
      <c r="H47" s="255"/>
      <c r="I47" s="255"/>
      <c r="J47" s="255"/>
      <c r="K47" s="260"/>
      <c r="L47" s="255"/>
      <c r="M47" s="255"/>
      <c r="N47" s="255"/>
      <c r="O47" s="255"/>
      <c r="P47" s="255"/>
      <c r="Q47" s="255"/>
      <c r="R47" s="255"/>
      <c r="S47" s="255"/>
      <c r="T47" s="255"/>
      <c r="U47" s="261"/>
      <c r="V47" s="20"/>
      <c r="W47" s="19"/>
      <c r="X47" s="254"/>
      <c r="Y47" s="255"/>
      <c r="Z47" s="255"/>
      <c r="AA47" s="255"/>
      <c r="AB47" s="255"/>
      <c r="AC47" s="255"/>
      <c r="AD47" s="255"/>
      <c r="AE47" s="255"/>
      <c r="AF47" s="255"/>
      <c r="AG47" s="260"/>
      <c r="AH47" s="255"/>
      <c r="AI47" s="255"/>
      <c r="AJ47" s="255"/>
      <c r="AK47" s="255"/>
      <c r="AL47" s="255"/>
      <c r="AM47" s="255"/>
      <c r="AN47" s="255"/>
      <c r="AO47" s="255"/>
      <c r="AP47" s="255"/>
      <c r="AQ47" s="261"/>
      <c r="AR47" s="20"/>
      <c r="AS47" s="19"/>
      <c r="AT47" s="254"/>
      <c r="AU47" s="255"/>
      <c r="AV47" s="255"/>
      <c r="AW47" s="255"/>
      <c r="AX47" s="255"/>
      <c r="AY47" s="255"/>
      <c r="AZ47" s="255"/>
      <c r="BA47" s="255"/>
      <c r="BB47" s="255"/>
      <c r="BC47" s="260"/>
      <c r="BD47" s="255"/>
      <c r="BE47" s="255"/>
      <c r="BF47" s="255"/>
      <c r="BG47" s="255"/>
      <c r="BH47" s="255"/>
      <c r="BI47" s="255"/>
      <c r="BJ47" s="255"/>
      <c r="BK47" s="255"/>
      <c r="BL47" s="255"/>
      <c r="BM47" s="261"/>
      <c r="BN47" s="20"/>
      <c r="BO47" s="19"/>
      <c r="BP47" s="254"/>
      <c r="BQ47" s="255"/>
      <c r="BR47" s="255"/>
      <c r="BS47" s="255"/>
      <c r="BT47" s="255"/>
      <c r="BU47" s="255"/>
      <c r="BV47" s="255"/>
      <c r="BW47" s="255"/>
      <c r="BX47" s="255"/>
      <c r="BY47" s="260"/>
      <c r="BZ47" s="255"/>
      <c r="CA47" s="255"/>
      <c r="CB47" s="255"/>
      <c r="CC47" s="255"/>
      <c r="CD47" s="255"/>
      <c r="CE47" s="255"/>
      <c r="CF47" s="255"/>
      <c r="CG47" s="255"/>
      <c r="CH47" s="255"/>
      <c r="CI47" s="261"/>
      <c r="CJ47" s="20"/>
      <c r="CK47" s="19"/>
      <c r="CL47" s="254"/>
      <c r="CM47" s="255"/>
      <c r="CN47" s="255"/>
      <c r="CO47" s="255"/>
      <c r="CP47" s="255"/>
      <c r="CQ47" s="255"/>
      <c r="CR47" s="255"/>
      <c r="CS47" s="255"/>
      <c r="CT47" s="255"/>
      <c r="CU47" s="260"/>
      <c r="CV47" s="255"/>
      <c r="CW47" s="255"/>
      <c r="CX47" s="255"/>
      <c r="CY47" s="255"/>
      <c r="CZ47" s="255"/>
      <c r="DA47" s="255"/>
      <c r="DB47" s="255"/>
      <c r="DC47" s="255"/>
      <c r="DD47" s="255"/>
      <c r="DE47" s="261"/>
      <c r="DF47" s="20"/>
      <c r="DG47" s="19"/>
      <c r="DH47" s="254"/>
      <c r="DI47" s="255"/>
      <c r="DJ47" s="255"/>
      <c r="DK47" s="255"/>
      <c r="DL47" s="255"/>
      <c r="DM47" s="255"/>
      <c r="DN47" s="255"/>
      <c r="DO47" s="255"/>
      <c r="DP47" s="255"/>
      <c r="DQ47" s="260"/>
      <c r="DR47" s="255"/>
      <c r="DS47" s="255"/>
      <c r="DT47" s="255"/>
      <c r="DU47" s="255"/>
      <c r="DV47" s="255"/>
      <c r="DW47" s="255"/>
      <c r="DX47" s="255"/>
      <c r="DY47" s="255"/>
      <c r="DZ47" s="255"/>
      <c r="EA47" s="261"/>
      <c r="EB47" s="20"/>
      <c r="EC47" s="19"/>
      <c r="ED47" s="254"/>
      <c r="EE47" s="255"/>
      <c r="EF47" s="255"/>
      <c r="EG47" s="255"/>
      <c r="EH47" s="255"/>
      <c r="EI47" s="255"/>
      <c r="EJ47" s="255"/>
      <c r="EK47" s="255"/>
      <c r="EL47" s="255"/>
      <c r="EM47" s="260"/>
      <c r="EN47" s="255"/>
      <c r="EO47" s="255"/>
      <c r="EP47" s="255"/>
      <c r="EQ47" s="255"/>
      <c r="ER47" s="255"/>
      <c r="ES47" s="255"/>
      <c r="ET47" s="255"/>
      <c r="EU47" s="255"/>
      <c r="EV47" s="255"/>
      <c r="EW47" s="261"/>
      <c r="EX47" s="20"/>
      <c r="EY47" s="19"/>
      <c r="EZ47" s="254"/>
      <c r="FA47" s="255"/>
      <c r="FB47" s="255"/>
      <c r="FC47" s="255"/>
      <c r="FD47" s="255"/>
      <c r="FE47" s="255"/>
      <c r="FF47" s="255"/>
      <c r="FG47" s="255"/>
      <c r="FH47" s="255"/>
      <c r="FI47" s="260"/>
      <c r="FJ47" s="255"/>
      <c r="FK47" s="255"/>
      <c r="FL47" s="255"/>
      <c r="FM47" s="255"/>
      <c r="FN47" s="255"/>
      <c r="FO47" s="255"/>
      <c r="FP47" s="255"/>
      <c r="FQ47" s="255"/>
      <c r="FR47" s="255"/>
      <c r="FS47" s="261"/>
      <c r="FT47" s="20"/>
      <c r="FU47" s="19"/>
      <c r="FV47" s="254"/>
      <c r="FW47" s="255"/>
      <c r="FX47" s="255"/>
      <c r="FY47" s="255"/>
      <c r="FZ47" s="255"/>
      <c r="GA47" s="255"/>
      <c r="GB47" s="255"/>
      <c r="GC47" s="255"/>
      <c r="GD47" s="255"/>
      <c r="GE47" s="260"/>
      <c r="GF47" s="255"/>
      <c r="GG47" s="255"/>
      <c r="GH47" s="255"/>
      <c r="GI47" s="255"/>
      <c r="GJ47" s="255"/>
      <c r="GK47" s="255"/>
      <c r="GL47" s="255"/>
      <c r="GM47" s="255"/>
      <c r="GN47" s="255"/>
      <c r="GO47" s="261"/>
      <c r="GP47" s="20"/>
      <c r="GQ47" s="19"/>
      <c r="GR47" s="254"/>
      <c r="GS47" s="255"/>
      <c r="GT47" s="255"/>
      <c r="GU47" s="255"/>
      <c r="GV47" s="255"/>
      <c r="GW47" s="255"/>
      <c r="GX47" s="255"/>
      <c r="GY47" s="255"/>
      <c r="GZ47" s="255"/>
      <c r="HA47" s="260"/>
      <c r="HB47" s="255"/>
      <c r="HC47" s="255"/>
      <c r="HD47" s="255"/>
      <c r="HE47" s="255"/>
      <c r="HF47" s="255"/>
      <c r="HG47" s="255"/>
      <c r="HH47" s="255"/>
      <c r="HI47" s="255"/>
      <c r="HJ47" s="255"/>
      <c r="HK47" s="261"/>
      <c r="HL47" s="20"/>
    </row>
    <row r="48" spans="1:220" ht="16.5" customHeight="1" thickBot="1">
      <c r="A48" s="19"/>
      <c r="B48" s="256"/>
      <c r="C48" s="257"/>
      <c r="D48" s="257"/>
      <c r="E48" s="257"/>
      <c r="F48" s="257"/>
      <c r="G48" s="257"/>
      <c r="H48" s="257"/>
      <c r="I48" s="257"/>
      <c r="J48" s="257"/>
      <c r="K48" s="262"/>
      <c r="L48" s="257"/>
      <c r="M48" s="257"/>
      <c r="N48" s="257"/>
      <c r="O48" s="257"/>
      <c r="P48" s="257"/>
      <c r="Q48" s="257"/>
      <c r="R48" s="257"/>
      <c r="S48" s="257"/>
      <c r="T48" s="257"/>
      <c r="U48" s="263"/>
      <c r="V48" s="20"/>
      <c r="W48" s="19"/>
      <c r="X48" s="256"/>
      <c r="Y48" s="257"/>
      <c r="Z48" s="257"/>
      <c r="AA48" s="257"/>
      <c r="AB48" s="257"/>
      <c r="AC48" s="257"/>
      <c r="AD48" s="257"/>
      <c r="AE48" s="257"/>
      <c r="AF48" s="257"/>
      <c r="AG48" s="262"/>
      <c r="AH48" s="257"/>
      <c r="AI48" s="257"/>
      <c r="AJ48" s="257"/>
      <c r="AK48" s="257"/>
      <c r="AL48" s="257"/>
      <c r="AM48" s="257"/>
      <c r="AN48" s="257"/>
      <c r="AO48" s="257"/>
      <c r="AP48" s="257"/>
      <c r="AQ48" s="263"/>
      <c r="AR48" s="20"/>
      <c r="AS48" s="19"/>
      <c r="AT48" s="256"/>
      <c r="AU48" s="257"/>
      <c r="AV48" s="257"/>
      <c r="AW48" s="257"/>
      <c r="AX48" s="257"/>
      <c r="AY48" s="257"/>
      <c r="AZ48" s="257"/>
      <c r="BA48" s="257"/>
      <c r="BB48" s="257"/>
      <c r="BC48" s="262"/>
      <c r="BD48" s="257"/>
      <c r="BE48" s="257"/>
      <c r="BF48" s="257"/>
      <c r="BG48" s="257"/>
      <c r="BH48" s="257"/>
      <c r="BI48" s="257"/>
      <c r="BJ48" s="257"/>
      <c r="BK48" s="257"/>
      <c r="BL48" s="257"/>
      <c r="BM48" s="263"/>
      <c r="BN48" s="20"/>
      <c r="BO48" s="19"/>
      <c r="BP48" s="256"/>
      <c r="BQ48" s="257"/>
      <c r="BR48" s="257"/>
      <c r="BS48" s="257"/>
      <c r="BT48" s="257"/>
      <c r="BU48" s="257"/>
      <c r="BV48" s="257"/>
      <c r="BW48" s="257"/>
      <c r="BX48" s="257"/>
      <c r="BY48" s="262"/>
      <c r="BZ48" s="257"/>
      <c r="CA48" s="257"/>
      <c r="CB48" s="257"/>
      <c r="CC48" s="257"/>
      <c r="CD48" s="257"/>
      <c r="CE48" s="257"/>
      <c r="CF48" s="257"/>
      <c r="CG48" s="257"/>
      <c r="CH48" s="257"/>
      <c r="CI48" s="263"/>
      <c r="CJ48" s="20"/>
      <c r="CK48" s="19"/>
      <c r="CL48" s="256"/>
      <c r="CM48" s="257"/>
      <c r="CN48" s="257"/>
      <c r="CO48" s="257"/>
      <c r="CP48" s="257"/>
      <c r="CQ48" s="257"/>
      <c r="CR48" s="257"/>
      <c r="CS48" s="257"/>
      <c r="CT48" s="257"/>
      <c r="CU48" s="262"/>
      <c r="CV48" s="257"/>
      <c r="CW48" s="257"/>
      <c r="CX48" s="257"/>
      <c r="CY48" s="257"/>
      <c r="CZ48" s="257"/>
      <c r="DA48" s="257"/>
      <c r="DB48" s="257"/>
      <c r="DC48" s="257"/>
      <c r="DD48" s="257"/>
      <c r="DE48" s="263"/>
      <c r="DF48" s="20"/>
      <c r="DG48" s="19"/>
      <c r="DH48" s="256"/>
      <c r="DI48" s="257"/>
      <c r="DJ48" s="257"/>
      <c r="DK48" s="257"/>
      <c r="DL48" s="257"/>
      <c r="DM48" s="257"/>
      <c r="DN48" s="257"/>
      <c r="DO48" s="257"/>
      <c r="DP48" s="257"/>
      <c r="DQ48" s="262"/>
      <c r="DR48" s="257"/>
      <c r="DS48" s="257"/>
      <c r="DT48" s="257"/>
      <c r="DU48" s="257"/>
      <c r="DV48" s="257"/>
      <c r="DW48" s="257"/>
      <c r="DX48" s="257"/>
      <c r="DY48" s="257"/>
      <c r="DZ48" s="257"/>
      <c r="EA48" s="263"/>
      <c r="EB48" s="20"/>
      <c r="EC48" s="19"/>
      <c r="ED48" s="256"/>
      <c r="EE48" s="257"/>
      <c r="EF48" s="257"/>
      <c r="EG48" s="257"/>
      <c r="EH48" s="257"/>
      <c r="EI48" s="257"/>
      <c r="EJ48" s="257"/>
      <c r="EK48" s="257"/>
      <c r="EL48" s="257"/>
      <c r="EM48" s="262"/>
      <c r="EN48" s="257"/>
      <c r="EO48" s="257"/>
      <c r="EP48" s="257"/>
      <c r="EQ48" s="257"/>
      <c r="ER48" s="257"/>
      <c r="ES48" s="257"/>
      <c r="ET48" s="257"/>
      <c r="EU48" s="257"/>
      <c r="EV48" s="257"/>
      <c r="EW48" s="263"/>
      <c r="EX48" s="20"/>
      <c r="EY48" s="19"/>
      <c r="EZ48" s="256"/>
      <c r="FA48" s="257"/>
      <c r="FB48" s="257"/>
      <c r="FC48" s="257"/>
      <c r="FD48" s="257"/>
      <c r="FE48" s="257"/>
      <c r="FF48" s="257"/>
      <c r="FG48" s="257"/>
      <c r="FH48" s="257"/>
      <c r="FI48" s="262"/>
      <c r="FJ48" s="257"/>
      <c r="FK48" s="257"/>
      <c r="FL48" s="257"/>
      <c r="FM48" s="257"/>
      <c r="FN48" s="257"/>
      <c r="FO48" s="257"/>
      <c r="FP48" s="257"/>
      <c r="FQ48" s="257"/>
      <c r="FR48" s="257"/>
      <c r="FS48" s="263"/>
      <c r="FT48" s="20"/>
      <c r="FU48" s="19"/>
      <c r="FV48" s="256"/>
      <c r="FW48" s="257"/>
      <c r="FX48" s="257"/>
      <c r="FY48" s="257"/>
      <c r="FZ48" s="257"/>
      <c r="GA48" s="257"/>
      <c r="GB48" s="257"/>
      <c r="GC48" s="257"/>
      <c r="GD48" s="257"/>
      <c r="GE48" s="262"/>
      <c r="GF48" s="257"/>
      <c r="GG48" s="257"/>
      <c r="GH48" s="257"/>
      <c r="GI48" s="257"/>
      <c r="GJ48" s="257"/>
      <c r="GK48" s="257"/>
      <c r="GL48" s="257"/>
      <c r="GM48" s="257"/>
      <c r="GN48" s="257"/>
      <c r="GO48" s="263"/>
      <c r="GP48" s="20"/>
      <c r="GQ48" s="19"/>
      <c r="GR48" s="256"/>
      <c r="GS48" s="257"/>
      <c r="GT48" s="257"/>
      <c r="GU48" s="257"/>
      <c r="GV48" s="257"/>
      <c r="GW48" s="257"/>
      <c r="GX48" s="257"/>
      <c r="GY48" s="257"/>
      <c r="GZ48" s="257"/>
      <c r="HA48" s="262"/>
      <c r="HB48" s="257"/>
      <c r="HC48" s="257"/>
      <c r="HD48" s="257"/>
      <c r="HE48" s="257"/>
      <c r="HF48" s="257"/>
      <c r="HG48" s="257"/>
      <c r="HH48" s="257"/>
      <c r="HI48" s="257"/>
      <c r="HJ48" s="257"/>
      <c r="HK48" s="263"/>
      <c r="HL48" s="20"/>
    </row>
    <row r="49" spans="1:220" ht="12" customHeight="1">
      <c r="A49" s="19"/>
      <c r="V49" s="20"/>
      <c r="W49" s="19"/>
      <c r="AR49" s="20"/>
      <c r="AS49" s="19"/>
      <c r="BN49" s="20"/>
      <c r="BO49" s="19"/>
      <c r="CJ49" s="20"/>
      <c r="CK49" s="19"/>
      <c r="DF49" s="20"/>
      <c r="DG49" s="19"/>
      <c r="EB49" s="20"/>
      <c r="EC49" s="19"/>
      <c r="EX49" s="20"/>
      <c r="EY49" s="19"/>
      <c r="FT49" s="20"/>
      <c r="FU49" s="19"/>
      <c r="GP49" s="20"/>
      <c r="GQ49" s="19"/>
      <c r="HL49" s="20"/>
    </row>
    <row r="50" spans="1:220" ht="12" customHeight="1" thickBot="1">
      <c r="A50" s="19"/>
      <c r="V50" s="20"/>
      <c r="W50" s="19"/>
      <c r="AR50" s="20"/>
      <c r="AS50" s="19"/>
      <c r="BN50" s="20"/>
      <c r="BO50" s="19"/>
      <c r="CJ50" s="20"/>
      <c r="CK50" s="19"/>
      <c r="DF50" s="20"/>
      <c r="DG50" s="19"/>
      <c r="EB50" s="20"/>
      <c r="EC50" s="19"/>
      <c r="EX50" s="20"/>
      <c r="EY50" s="19"/>
      <c r="FT50" s="20"/>
      <c r="FU50" s="19"/>
      <c r="GP50" s="20"/>
      <c r="GQ50" s="19"/>
      <c r="HL50" s="20"/>
    </row>
    <row r="51" spans="1:220" ht="13.5" customHeight="1">
      <c r="A51" s="19"/>
      <c r="B51" s="282" t="s">
        <v>251</v>
      </c>
      <c r="C51" s="283"/>
      <c r="D51" s="286" t="s">
        <v>252</v>
      </c>
      <c r="E51" s="287"/>
      <c r="F51" s="287"/>
      <c r="G51" s="283"/>
      <c r="H51" s="286" t="s">
        <v>255</v>
      </c>
      <c r="I51" s="287"/>
      <c r="J51" s="287"/>
      <c r="K51" s="287"/>
      <c r="L51" s="287"/>
      <c r="M51" s="287"/>
      <c r="N51" s="287"/>
      <c r="O51" s="283"/>
      <c r="P51" s="286" t="s">
        <v>253</v>
      </c>
      <c r="Q51" s="283"/>
      <c r="R51" s="286" t="s">
        <v>254</v>
      </c>
      <c r="S51" s="287"/>
      <c r="T51" s="287"/>
      <c r="U51" s="305"/>
      <c r="V51" s="20"/>
      <c r="W51" s="19"/>
      <c r="X51" s="282" t="s">
        <v>251</v>
      </c>
      <c r="Y51" s="283"/>
      <c r="Z51" s="286" t="s">
        <v>252</v>
      </c>
      <c r="AA51" s="287"/>
      <c r="AB51" s="287"/>
      <c r="AC51" s="283"/>
      <c r="AD51" s="286" t="s">
        <v>255</v>
      </c>
      <c r="AE51" s="287"/>
      <c r="AF51" s="287"/>
      <c r="AG51" s="287"/>
      <c r="AH51" s="287"/>
      <c r="AI51" s="287"/>
      <c r="AJ51" s="287"/>
      <c r="AK51" s="283"/>
      <c r="AL51" s="286" t="s">
        <v>253</v>
      </c>
      <c r="AM51" s="283"/>
      <c r="AN51" s="286" t="s">
        <v>254</v>
      </c>
      <c r="AO51" s="287"/>
      <c r="AP51" s="287"/>
      <c r="AQ51" s="305"/>
      <c r="AR51" s="20"/>
      <c r="AS51" s="19"/>
      <c r="AT51" s="282" t="s">
        <v>251</v>
      </c>
      <c r="AU51" s="283"/>
      <c r="AV51" s="286" t="s">
        <v>252</v>
      </c>
      <c r="AW51" s="287"/>
      <c r="AX51" s="287"/>
      <c r="AY51" s="283"/>
      <c r="AZ51" s="286" t="s">
        <v>255</v>
      </c>
      <c r="BA51" s="287"/>
      <c r="BB51" s="287"/>
      <c r="BC51" s="287"/>
      <c r="BD51" s="287"/>
      <c r="BE51" s="287"/>
      <c r="BF51" s="287"/>
      <c r="BG51" s="283"/>
      <c r="BH51" s="286" t="s">
        <v>253</v>
      </c>
      <c r="BI51" s="283"/>
      <c r="BJ51" s="286" t="s">
        <v>254</v>
      </c>
      <c r="BK51" s="287"/>
      <c r="BL51" s="287"/>
      <c r="BM51" s="305"/>
      <c r="BN51" s="20"/>
      <c r="BO51" s="19"/>
      <c r="BP51" s="282" t="s">
        <v>251</v>
      </c>
      <c r="BQ51" s="283"/>
      <c r="BR51" s="286" t="s">
        <v>252</v>
      </c>
      <c r="BS51" s="287"/>
      <c r="BT51" s="287"/>
      <c r="BU51" s="283"/>
      <c r="BV51" s="286" t="s">
        <v>255</v>
      </c>
      <c r="BW51" s="287"/>
      <c r="BX51" s="287"/>
      <c r="BY51" s="287"/>
      <c r="BZ51" s="287"/>
      <c r="CA51" s="287"/>
      <c r="CB51" s="287"/>
      <c r="CC51" s="283"/>
      <c r="CD51" s="286" t="s">
        <v>253</v>
      </c>
      <c r="CE51" s="283"/>
      <c r="CF51" s="286" t="s">
        <v>254</v>
      </c>
      <c r="CG51" s="287"/>
      <c r="CH51" s="287"/>
      <c r="CI51" s="305"/>
      <c r="CJ51" s="20"/>
      <c r="CK51" s="19"/>
      <c r="CL51" s="282" t="s">
        <v>251</v>
      </c>
      <c r="CM51" s="283"/>
      <c r="CN51" s="286" t="s">
        <v>252</v>
      </c>
      <c r="CO51" s="287"/>
      <c r="CP51" s="287"/>
      <c r="CQ51" s="283"/>
      <c r="CR51" s="286" t="s">
        <v>255</v>
      </c>
      <c r="CS51" s="287"/>
      <c r="CT51" s="287"/>
      <c r="CU51" s="287"/>
      <c r="CV51" s="287"/>
      <c r="CW51" s="287"/>
      <c r="CX51" s="287"/>
      <c r="CY51" s="283"/>
      <c r="CZ51" s="286" t="s">
        <v>253</v>
      </c>
      <c r="DA51" s="283"/>
      <c r="DB51" s="286" t="s">
        <v>254</v>
      </c>
      <c r="DC51" s="287"/>
      <c r="DD51" s="287"/>
      <c r="DE51" s="305"/>
      <c r="DF51" s="20"/>
      <c r="DG51" s="19"/>
      <c r="DH51" s="282" t="s">
        <v>251</v>
      </c>
      <c r="DI51" s="283"/>
      <c r="DJ51" s="286" t="s">
        <v>252</v>
      </c>
      <c r="DK51" s="287"/>
      <c r="DL51" s="287"/>
      <c r="DM51" s="283"/>
      <c r="DN51" s="286" t="s">
        <v>255</v>
      </c>
      <c r="DO51" s="287"/>
      <c r="DP51" s="287"/>
      <c r="DQ51" s="287"/>
      <c r="DR51" s="287"/>
      <c r="DS51" s="287"/>
      <c r="DT51" s="287"/>
      <c r="DU51" s="283"/>
      <c r="DV51" s="286" t="s">
        <v>253</v>
      </c>
      <c r="DW51" s="283"/>
      <c r="DX51" s="286" t="s">
        <v>254</v>
      </c>
      <c r="DY51" s="287"/>
      <c r="DZ51" s="287"/>
      <c r="EA51" s="305"/>
      <c r="EB51" s="20"/>
      <c r="EC51" s="19"/>
      <c r="ED51" s="282" t="s">
        <v>251</v>
      </c>
      <c r="EE51" s="283"/>
      <c r="EF51" s="286" t="s">
        <v>252</v>
      </c>
      <c r="EG51" s="287"/>
      <c r="EH51" s="287"/>
      <c r="EI51" s="283"/>
      <c r="EJ51" s="286" t="s">
        <v>255</v>
      </c>
      <c r="EK51" s="287"/>
      <c r="EL51" s="287"/>
      <c r="EM51" s="287"/>
      <c r="EN51" s="287"/>
      <c r="EO51" s="287"/>
      <c r="EP51" s="287"/>
      <c r="EQ51" s="283"/>
      <c r="ER51" s="286" t="s">
        <v>253</v>
      </c>
      <c r="ES51" s="283"/>
      <c r="ET51" s="286" t="s">
        <v>254</v>
      </c>
      <c r="EU51" s="287"/>
      <c r="EV51" s="287"/>
      <c r="EW51" s="305"/>
      <c r="EX51" s="20"/>
      <c r="EY51" s="19"/>
      <c r="EZ51" s="282" t="s">
        <v>251</v>
      </c>
      <c r="FA51" s="283"/>
      <c r="FB51" s="286" t="s">
        <v>252</v>
      </c>
      <c r="FC51" s="287"/>
      <c r="FD51" s="287"/>
      <c r="FE51" s="283"/>
      <c r="FF51" s="286" t="s">
        <v>255</v>
      </c>
      <c r="FG51" s="287"/>
      <c r="FH51" s="287"/>
      <c r="FI51" s="287"/>
      <c r="FJ51" s="287"/>
      <c r="FK51" s="287"/>
      <c r="FL51" s="287"/>
      <c r="FM51" s="283"/>
      <c r="FN51" s="286" t="s">
        <v>253</v>
      </c>
      <c r="FO51" s="283"/>
      <c r="FP51" s="286" t="s">
        <v>254</v>
      </c>
      <c r="FQ51" s="287"/>
      <c r="FR51" s="287"/>
      <c r="FS51" s="305"/>
      <c r="FT51" s="20"/>
      <c r="FU51" s="19"/>
      <c r="FV51" s="282" t="s">
        <v>251</v>
      </c>
      <c r="FW51" s="283"/>
      <c r="FX51" s="286" t="s">
        <v>252</v>
      </c>
      <c r="FY51" s="287"/>
      <c r="FZ51" s="287"/>
      <c r="GA51" s="283"/>
      <c r="GB51" s="286" t="s">
        <v>255</v>
      </c>
      <c r="GC51" s="287"/>
      <c r="GD51" s="287"/>
      <c r="GE51" s="287"/>
      <c r="GF51" s="287"/>
      <c r="GG51" s="287"/>
      <c r="GH51" s="287"/>
      <c r="GI51" s="283"/>
      <c r="GJ51" s="286" t="s">
        <v>253</v>
      </c>
      <c r="GK51" s="283"/>
      <c r="GL51" s="286" t="s">
        <v>254</v>
      </c>
      <c r="GM51" s="287"/>
      <c r="GN51" s="287"/>
      <c r="GO51" s="305"/>
      <c r="GP51" s="20"/>
      <c r="GQ51" s="19"/>
      <c r="GR51" s="282" t="s">
        <v>251</v>
      </c>
      <c r="GS51" s="283"/>
      <c r="GT51" s="286" t="s">
        <v>252</v>
      </c>
      <c r="GU51" s="287"/>
      <c r="GV51" s="287"/>
      <c r="GW51" s="283"/>
      <c r="GX51" s="286" t="s">
        <v>255</v>
      </c>
      <c r="GY51" s="287"/>
      <c r="GZ51" s="287"/>
      <c r="HA51" s="287"/>
      <c r="HB51" s="287"/>
      <c r="HC51" s="287"/>
      <c r="HD51" s="287"/>
      <c r="HE51" s="283"/>
      <c r="HF51" s="286" t="s">
        <v>253</v>
      </c>
      <c r="HG51" s="283"/>
      <c r="HH51" s="286" t="s">
        <v>254</v>
      </c>
      <c r="HI51" s="287"/>
      <c r="HJ51" s="287"/>
      <c r="HK51" s="305"/>
      <c r="HL51" s="20"/>
    </row>
    <row r="52" spans="1:220" ht="13.5" customHeight="1">
      <c r="A52" s="19"/>
      <c r="B52" s="284"/>
      <c r="C52" s="285"/>
      <c r="D52" s="288"/>
      <c r="E52" s="289"/>
      <c r="F52" s="289"/>
      <c r="G52" s="285"/>
      <c r="H52" s="288"/>
      <c r="I52" s="289"/>
      <c r="J52" s="289"/>
      <c r="K52" s="289"/>
      <c r="L52" s="289"/>
      <c r="M52" s="289"/>
      <c r="N52" s="289"/>
      <c r="O52" s="285"/>
      <c r="P52" s="288"/>
      <c r="Q52" s="285"/>
      <c r="R52" s="288"/>
      <c r="S52" s="289"/>
      <c r="T52" s="289"/>
      <c r="U52" s="306"/>
      <c r="V52" s="20"/>
      <c r="W52" s="19"/>
      <c r="X52" s="284"/>
      <c r="Y52" s="285"/>
      <c r="Z52" s="288"/>
      <c r="AA52" s="289"/>
      <c r="AB52" s="289"/>
      <c r="AC52" s="285"/>
      <c r="AD52" s="288"/>
      <c r="AE52" s="289"/>
      <c r="AF52" s="289"/>
      <c r="AG52" s="289"/>
      <c r="AH52" s="289"/>
      <c r="AI52" s="289"/>
      <c r="AJ52" s="289"/>
      <c r="AK52" s="285"/>
      <c r="AL52" s="288"/>
      <c r="AM52" s="285"/>
      <c r="AN52" s="288"/>
      <c r="AO52" s="289"/>
      <c r="AP52" s="289"/>
      <c r="AQ52" s="306"/>
      <c r="AR52" s="20"/>
      <c r="AS52" s="19"/>
      <c r="AT52" s="284"/>
      <c r="AU52" s="285"/>
      <c r="AV52" s="288"/>
      <c r="AW52" s="289"/>
      <c r="AX52" s="289"/>
      <c r="AY52" s="285"/>
      <c r="AZ52" s="288"/>
      <c r="BA52" s="289"/>
      <c r="BB52" s="289"/>
      <c r="BC52" s="289"/>
      <c r="BD52" s="289"/>
      <c r="BE52" s="289"/>
      <c r="BF52" s="289"/>
      <c r="BG52" s="285"/>
      <c r="BH52" s="288"/>
      <c r="BI52" s="285"/>
      <c r="BJ52" s="288"/>
      <c r="BK52" s="289"/>
      <c r="BL52" s="289"/>
      <c r="BM52" s="306"/>
      <c r="BN52" s="20"/>
      <c r="BO52" s="19"/>
      <c r="BP52" s="284"/>
      <c r="BQ52" s="285"/>
      <c r="BR52" s="288"/>
      <c r="BS52" s="289"/>
      <c r="BT52" s="289"/>
      <c r="BU52" s="285"/>
      <c r="BV52" s="288"/>
      <c r="BW52" s="289"/>
      <c r="BX52" s="289"/>
      <c r="BY52" s="289"/>
      <c r="BZ52" s="289"/>
      <c r="CA52" s="289"/>
      <c r="CB52" s="289"/>
      <c r="CC52" s="285"/>
      <c r="CD52" s="288"/>
      <c r="CE52" s="285"/>
      <c r="CF52" s="288"/>
      <c r="CG52" s="289"/>
      <c r="CH52" s="289"/>
      <c r="CI52" s="306"/>
      <c r="CJ52" s="20"/>
      <c r="CK52" s="19"/>
      <c r="CL52" s="284"/>
      <c r="CM52" s="285"/>
      <c r="CN52" s="288"/>
      <c r="CO52" s="289"/>
      <c r="CP52" s="289"/>
      <c r="CQ52" s="285"/>
      <c r="CR52" s="288"/>
      <c r="CS52" s="289"/>
      <c r="CT52" s="289"/>
      <c r="CU52" s="289"/>
      <c r="CV52" s="289"/>
      <c r="CW52" s="289"/>
      <c r="CX52" s="289"/>
      <c r="CY52" s="285"/>
      <c r="CZ52" s="288"/>
      <c r="DA52" s="285"/>
      <c r="DB52" s="288"/>
      <c r="DC52" s="289"/>
      <c r="DD52" s="289"/>
      <c r="DE52" s="306"/>
      <c r="DF52" s="20"/>
      <c r="DG52" s="19"/>
      <c r="DH52" s="284"/>
      <c r="DI52" s="285"/>
      <c r="DJ52" s="288"/>
      <c r="DK52" s="289"/>
      <c r="DL52" s="289"/>
      <c r="DM52" s="285"/>
      <c r="DN52" s="288"/>
      <c r="DO52" s="289"/>
      <c r="DP52" s="289"/>
      <c r="DQ52" s="289"/>
      <c r="DR52" s="289"/>
      <c r="DS52" s="289"/>
      <c r="DT52" s="289"/>
      <c r="DU52" s="285"/>
      <c r="DV52" s="288"/>
      <c r="DW52" s="285"/>
      <c r="DX52" s="288"/>
      <c r="DY52" s="289"/>
      <c r="DZ52" s="289"/>
      <c r="EA52" s="306"/>
      <c r="EB52" s="20"/>
      <c r="EC52" s="19"/>
      <c r="ED52" s="284"/>
      <c r="EE52" s="285"/>
      <c r="EF52" s="288"/>
      <c r="EG52" s="289"/>
      <c r="EH52" s="289"/>
      <c r="EI52" s="285"/>
      <c r="EJ52" s="288"/>
      <c r="EK52" s="289"/>
      <c r="EL52" s="289"/>
      <c r="EM52" s="289"/>
      <c r="EN52" s="289"/>
      <c r="EO52" s="289"/>
      <c r="EP52" s="289"/>
      <c r="EQ52" s="285"/>
      <c r="ER52" s="288"/>
      <c r="ES52" s="285"/>
      <c r="ET52" s="288"/>
      <c r="EU52" s="289"/>
      <c r="EV52" s="289"/>
      <c r="EW52" s="306"/>
      <c r="EX52" s="20"/>
      <c r="EY52" s="19"/>
      <c r="EZ52" s="284"/>
      <c r="FA52" s="285"/>
      <c r="FB52" s="288"/>
      <c r="FC52" s="289"/>
      <c r="FD52" s="289"/>
      <c r="FE52" s="285"/>
      <c r="FF52" s="288"/>
      <c r="FG52" s="289"/>
      <c r="FH52" s="289"/>
      <c r="FI52" s="289"/>
      <c r="FJ52" s="289"/>
      <c r="FK52" s="289"/>
      <c r="FL52" s="289"/>
      <c r="FM52" s="285"/>
      <c r="FN52" s="288"/>
      <c r="FO52" s="285"/>
      <c r="FP52" s="288"/>
      <c r="FQ52" s="289"/>
      <c r="FR52" s="289"/>
      <c r="FS52" s="306"/>
      <c r="FT52" s="20"/>
      <c r="FU52" s="19"/>
      <c r="FV52" s="284"/>
      <c r="FW52" s="285"/>
      <c r="FX52" s="288"/>
      <c r="FY52" s="289"/>
      <c r="FZ52" s="289"/>
      <c r="GA52" s="285"/>
      <c r="GB52" s="288"/>
      <c r="GC52" s="289"/>
      <c r="GD52" s="289"/>
      <c r="GE52" s="289"/>
      <c r="GF52" s="289"/>
      <c r="GG52" s="289"/>
      <c r="GH52" s="289"/>
      <c r="GI52" s="285"/>
      <c r="GJ52" s="288"/>
      <c r="GK52" s="285"/>
      <c r="GL52" s="288"/>
      <c r="GM52" s="289"/>
      <c r="GN52" s="289"/>
      <c r="GO52" s="306"/>
      <c r="GP52" s="20"/>
      <c r="GQ52" s="19"/>
      <c r="GR52" s="284"/>
      <c r="GS52" s="285"/>
      <c r="GT52" s="288"/>
      <c r="GU52" s="289"/>
      <c r="GV52" s="289"/>
      <c r="GW52" s="285"/>
      <c r="GX52" s="288"/>
      <c r="GY52" s="289"/>
      <c r="GZ52" s="289"/>
      <c r="HA52" s="289"/>
      <c r="HB52" s="289"/>
      <c r="HC52" s="289"/>
      <c r="HD52" s="289"/>
      <c r="HE52" s="285"/>
      <c r="HF52" s="288"/>
      <c r="HG52" s="285"/>
      <c r="HH52" s="288"/>
      <c r="HI52" s="289"/>
      <c r="HJ52" s="289"/>
      <c r="HK52" s="306"/>
      <c r="HL52" s="20"/>
    </row>
    <row r="53" spans="1:220" ht="12" customHeight="1">
      <c r="A53" s="19"/>
      <c r="B53" s="279"/>
      <c r="C53" s="274"/>
      <c r="D53" s="302" t="str">
        <f>MID(個人一覧!$H$10,1,1)</f>
        <v/>
      </c>
      <c r="E53" s="290" t="str">
        <f>MID(個人一覧!$H$10,2,1)</f>
        <v/>
      </c>
      <c r="F53" s="290" t="str">
        <f>MID(個人一覧!$H$10,3,1)</f>
        <v/>
      </c>
      <c r="G53" s="249" t="str">
        <f>MID(個人一覧!$H$10,4,1)</f>
        <v/>
      </c>
      <c r="H53" s="293">
        <f>個人一覧!C$10</f>
        <v>0</v>
      </c>
      <c r="I53" s="294"/>
      <c r="J53" s="294"/>
      <c r="K53" s="294"/>
      <c r="L53" s="294"/>
      <c r="M53" s="294"/>
      <c r="N53" s="294"/>
      <c r="O53" s="295"/>
      <c r="P53" s="273">
        <f>個人一覧!$D$10</f>
        <v>0</v>
      </c>
      <c r="Q53" s="274"/>
      <c r="R53" s="264">
        <f>個人申込書!$R$17</f>
        <v>0</v>
      </c>
      <c r="S53" s="265"/>
      <c r="T53" s="265"/>
      <c r="U53" s="266"/>
      <c r="V53" s="20"/>
      <c r="W53" s="19"/>
      <c r="X53" s="279"/>
      <c r="Y53" s="274"/>
      <c r="Z53" s="302" t="str">
        <f>MID(個人一覧!$H$11,1,1)</f>
        <v/>
      </c>
      <c r="AA53" s="290" t="str">
        <f>MID(個人一覧!$H$11,2,1)</f>
        <v/>
      </c>
      <c r="AB53" s="290" t="str">
        <f>MID(個人一覧!$H$11,3,1)</f>
        <v/>
      </c>
      <c r="AC53" s="249" t="str">
        <f>MID(個人一覧!$H$11,4,1)</f>
        <v/>
      </c>
      <c r="AD53" s="293">
        <f>個人一覧!$C$11</f>
        <v>0</v>
      </c>
      <c r="AE53" s="294"/>
      <c r="AF53" s="294"/>
      <c r="AG53" s="294"/>
      <c r="AH53" s="294"/>
      <c r="AI53" s="294"/>
      <c r="AJ53" s="294"/>
      <c r="AK53" s="295"/>
      <c r="AL53" s="273">
        <f>個人一覧!$D$11</f>
        <v>0</v>
      </c>
      <c r="AM53" s="274"/>
      <c r="AN53" s="264">
        <f>個人申込書!$R$17</f>
        <v>0</v>
      </c>
      <c r="AO53" s="265"/>
      <c r="AP53" s="265"/>
      <c r="AQ53" s="266"/>
      <c r="AR53" s="20"/>
      <c r="AS53" s="19"/>
      <c r="AT53" s="279"/>
      <c r="AU53" s="274"/>
      <c r="AV53" s="302" t="str">
        <f>MID(個人一覧!$H$12,1,1)</f>
        <v/>
      </c>
      <c r="AW53" s="290" t="str">
        <f>MID(個人一覧!$H$12,2,1)</f>
        <v/>
      </c>
      <c r="AX53" s="290" t="str">
        <f>MID(個人一覧!$H$12,3,1)</f>
        <v/>
      </c>
      <c r="AY53" s="249" t="str">
        <f>MID(個人一覧!$H$12,4,1)</f>
        <v/>
      </c>
      <c r="AZ53" s="293">
        <f>個人一覧!$C$12</f>
        <v>0</v>
      </c>
      <c r="BA53" s="294"/>
      <c r="BB53" s="294"/>
      <c r="BC53" s="294"/>
      <c r="BD53" s="294" t="str">
        <f>RIGHT(個人一覧!$C$12,3)</f>
        <v/>
      </c>
      <c r="BE53" s="294"/>
      <c r="BF53" s="294"/>
      <c r="BG53" s="295"/>
      <c r="BH53" s="273">
        <f>個人一覧!$D$12</f>
        <v>0</v>
      </c>
      <c r="BI53" s="274"/>
      <c r="BJ53" s="264">
        <f>個人申込書!$R$17</f>
        <v>0</v>
      </c>
      <c r="BK53" s="265"/>
      <c r="BL53" s="265"/>
      <c r="BM53" s="266"/>
      <c r="BN53" s="20"/>
      <c r="BO53" s="19"/>
      <c r="BP53" s="279"/>
      <c r="BQ53" s="274"/>
      <c r="BR53" s="302" t="str">
        <f>MID(個人一覧!$H$13,1,1)</f>
        <v/>
      </c>
      <c r="BS53" s="290" t="str">
        <f>MID(個人一覧!$H$13,2,1)</f>
        <v/>
      </c>
      <c r="BT53" s="290" t="str">
        <f>MID(個人一覧!$H$13,3,1)</f>
        <v/>
      </c>
      <c r="BU53" s="249" t="str">
        <f>MID(個人一覧!$H$13,4,1)</f>
        <v/>
      </c>
      <c r="BV53" s="293">
        <f>個人一覧!$C$13</f>
        <v>0</v>
      </c>
      <c r="BW53" s="294"/>
      <c r="BX53" s="294"/>
      <c r="BY53" s="294"/>
      <c r="BZ53" s="294"/>
      <c r="CA53" s="294"/>
      <c r="CB53" s="294"/>
      <c r="CC53" s="295"/>
      <c r="CD53" s="273">
        <f>個人一覧!$D$13</f>
        <v>0</v>
      </c>
      <c r="CE53" s="274"/>
      <c r="CF53" s="264">
        <f>個人申込書!$R$17</f>
        <v>0</v>
      </c>
      <c r="CG53" s="265"/>
      <c r="CH53" s="265"/>
      <c r="CI53" s="266"/>
      <c r="CJ53" s="20"/>
      <c r="CK53" s="19"/>
      <c r="CL53" s="279"/>
      <c r="CM53" s="274"/>
      <c r="CN53" s="302" t="str">
        <f>MID(個人一覧!$H$14,1,1)</f>
        <v/>
      </c>
      <c r="CO53" s="290" t="str">
        <f>MID(個人一覧!$H$14,2,1)</f>
        <v/>
      </c>
      <c r="CP53" s="290" t="str">
        <f>MID(個人一覧!$H$14,3,1)</f>
        <v/>
      </c>
      <c r="CQ53" s="249" t="str">
        <f>MID(個人一覧!$H$14,4,1)</f>
        <v/>
      </c>
      <c r="CR53" s="293">
        <f>個人一覧!$C$14</f>
        <v>0</v>
      </c>
      <c r="CS53" s="294"/>
      <c r="CT53" s="294"/>
      <c r="CU53" s="294"/>
      <c r="CV53" s="294"/>
      <c r="CW53" s="294"/>
      <c r="CX53" s="294"/>
      <c r="CY53" s="295"/>
      <c r="CZ53" s="273">
        <f>個人一覧!$D$14</f>
        <v>0</v>
      </c>
      <c r="DA53" s="274"/>
      <c r="DB53" s="264">
        <f>個人申込書!$R$17</f>
        <v>0</v>
      </c>
      <c r="DC53" s="265"/>
      <c r="DD53" s="265"/>
      <c r="DE53" s="266"/>
      <c r="DF53" s="20"/>
      <c r="DG53" s="19"/>
      <c r="DH53" s="279"/>
      <c r="DI53" s="274"/>
      <c r="DJ53" s="302" t="str">
        <f>MID(個人一覧!$H$15,1,1)</f>
        <v/>
      </c>
      <c r="DK53" s="290" t="str">
        <f>MID(個人一覧!$H$15,2,1)</f>
        <v/>
      </c>
      <c r="DL53" s="290" t="str">
        <f>MID(個人一覧!$H$15,3,1)</f>
        <v/>
      </c>
      <c r="DM53" s="249" t="str">
        <f>MID(個人一覧!$H$15,4,1)</f>
        <v/>
      </c>
      <c r="DN53" s="293">
        <f>個人一覧!$C$15</f>
        <v>0</v>
      </c>
      <c r="DO53" s="294"/>
      <c r="DP53" s="294"/>
      <c r="DQ53" s="294"/>
      <c r="DR53" s="294"/>
      <c r="DS53" s="294"/>
      <c r="DT53" s="294"/>
      <c r="DU53" s="295"/>
      <c r="DV53" s="273">
        <f>個人一覧!$D$15</f>
        <v>0</v>
      </c>
      <c r="DW53" s="274"/>
      <c r="DX53" s="264">
        <f>個人申込書!$R$17</f>
        <v>0</v>
      </c>
      <c r="DY53" s="265"/>
      <c r="DZ53" s="265"/>
      <c r="EA53" s="266"/>
      <c r="EB53" s="20"/>
      <c r="EC53" s="19"/>
      <c r="ED53" s="279"/>
      <c r="EE53" s="274"/>
      <c r="EF53" s="302" t="str">
        <f>MID(個人一覧!$H$16,1,1)</f>
        <v/>
      </c>
      <c r="EG53" s="290" t="str">
        <f>MID(個人一覧!$H$16,2,1)</f>
        <v/>
      </c>
      <c r="EH53" s="290" t="str">
        <f>MID(個人一覧!$H$16,3,1)</f>
        <v/>
      </c>
      <c r="EI53" s="249" t="str">
        <f>MID(個人一覧!$H$16,4,1)</f>
        <v/>
      </c>
      <c r="EJ53" s="293">
        <f>個人一覧!$C$16</f>
        <v>0</v>
      </c>
      <c r="EK53" s="294"/>
      <c r="EL53" s="294"/>
      <c r="EM53" s="294"/>
      <c r="EN53" s="294"/>
      <c r="EO53" s="294"/>
      <c r="EP53" s="294"/>
      <c r="EQ53" s="295"/>
      <c r="ER53" s="273">
        <f>個人一覧!$D$16</f>
        <v>0</v>
      </c>
      <c r="ES53" s="274"/>
      <c r="ET53" s="264">
        <f>個人申込書!$R$17</f>
        <v>0</v>
      </c>
      <c r="EU53" s="265"/>
      <c r="EV53" s="265"/>
      <c r="EW53" s="266"/>
      <c r="EX53" s="20"/>
      <c r="EY53" s="19"/>
      <c r="EZ53" s="279"/>
      <c r="FA53" s="274"/>
      <c r="FB53" s="302" t="str">
        <f>MID(個人一覧!$H$17,1,1)</f>
        <v/>
      </c>
      <c r="FC53" s="290" t="str">
        <f>MID(個人一覧!$H$17,2,1)</f>
        <v/>
      </c>
      <c r="FD53" s="290" t="str">
        <f>MID(個人一覧!$H$17,3,1)</f>
        <v/>
      </c>
      <c r="FE53" s="249" t="str">
        <f>MID(個人一覧!$H$17,4,1)</f>
        <v/>
      </c>
      <c r="FF53" s="293">
        <f>個人一覧!$C$17</f>
        <v>0</v>
      </c>
      <c r="FG53" s="294"/>
      <c r="FH53" s="294"/>
      <c r="FI53" s="294"/>
      <c r="FJ53" s="294"/>
      <c r="FK53" s="294"/>
      <c r="FL53" s="294"/>
      <c r="FM53" s="295"/>
      <c r="FN53" s="273">
        <f>個人一覧!$D$17</f>
        <v>0</v>
      </c>
      <c r="FO53" s="274"/>
      <c r="FP53" s="264">
        <f>個人申込書!$R$17</f>
        <v>0</v>
      </c>
      <c r="FQ53" s="265"/>
      <c r="FR53" s="265"/>
      <c r="FS53" s="266"/>
      <c r="FT53" s="20"/>
      <c r="FU53" s="19"/>
      <c r="FV53" s="279"/>
      <c r="FW53" s="274"/>
      <c r="FX53" s="302" t="str">
        <f>MID(個人一覧!$H$18,1,1)</f>
        <v/>
      </c>
      <c r="FY53" s="290" t="str">
        <f>MID(個人一覧!$H$18,2,1)</f>
        <v/>
      </c>
      <c r="FZ53" s="290" t="str">
        <f>MID(個人一覧!$H$18,3,1)</f>
        <v/>
      </c>
      <c r="GA53" s="249" t="str">
        <f>MID(個人一覧!$H$18,4,1)</f>
        <v/>
      </c>
      <c r="GB53" s="293">
        <f>個人一覧!$C$18</f>
        <v>0</v>
      </c>
      <c r="GC53" s="294"/>
      <c r="GD53" s="294"/>
      <c r="GE53" s="294"/>
      <c r="GF53" s="294"/>
      <c r="GG53" s="294"/>
      <c r="GH53" s="294"/>
      <c r="GI53" s="295"/>
      <c r="GJ53" s="273">
        <f>個人一覧!$D$18</f>
        <v>0</v>
      </c>
      <c r="GK53" s="274"/>
      <c r="GL53" s="264">
        <f>個人申込書!$R$17</f>
        <v>0</v>
      </c>
      <c r="GM53" s="265"/>
      <c r="GN53" s="265"/>
      <c r="GO53" s="266"/>
      <c r="GP53" s="20"/>
      <c r="GQ53" s="19"/>
      <c r="GR53" s="279"/>
      <c r="GS53" s="274"/>
      <c r="GT53" s="302" t="str">
        <f>MID(個人一覧!$H$19,1,1)</f>
        <v/>
      </c>
      <c r="GU53" s="290" t="str">
        <f>MID(個人一覧!$H$19,2,1)</f>
        <v/>
      </c>
      <c r="GV53" s="290" t="str">
        <f>MID(個人一覧!$H$19,3,1)</f>
        <v/>
      </c>
      <c r="GW53" s="249" t="str">
        <f>MID(個人一覧!$H$19,4,1)</f>
        <v/>
      </c>
      <c r="GX53" s="293">
        <f>個人一覧!$C$19</f>
        <v>0</v>
      </c>
      <c r="GY53" s="294"/>
      <c r="GZ53" s="294"/>
      <c r="HA53" s="294"/>
      <c r="HB53" s="294"/>
      <c r="HC53" s="294"/>
      <c r="HD53" s="294"/>
      <c r="HE53" s="295"/>
      <c r="HF53" s="273">
        <f>個人一覧!$D$19</f>
        <v>0</v>
      </c>
      <c r="HG53" s="274"/>
      <c r="HH53" s="264">
        <f>個人申込書!$R$17</f>
        <v>0</v>
      </c>
      <c r="HI53" s="265"/>
      <c r="HJ53" s="265"/>
      <c r="HK53" s="266"/>
      <c r="HL53" s="20"/>
    </row>
    <row r="54" spans="1:220" ht="12" customHeight="1">
      <c r="A54" s="19"/>
      <c r="B54" s="280"/>
      <c r="C54" s="276"/>
      <c r="D54" s="303"/>
      <c r="E54" s="291"/>
      <c r="F54" s="291"/>
      <c r="G54" s="250"/>
      <c r="H54" s="296"/>
      <c r="I54" s="297"/>
      <c r="J54" s="297"/>
      <c r="K54" s="297"/>
      <c r="L54" s="297"/>
      <c r="M54" s="297"/>
      <c r="N54" s="297"/>
      <c r="O54" s="298"/>
      <c r="P54" s="275"/>
      <c r="Q54" s="276"/>
      <c r="R54" s="267"/>
      <c r="S54" s="268"/>
      <c r="T54" s="268"/>
      <c r="U54" s="269"/>
      <c r="V54" s="20"/>
      <c r="W54" s="19"/>
      <c r="X54" s="280"/>
      <c r="Y54" s="276"/>
      <c r="Z54" s="303"/>
      <c r="AA54" s="291"/>
      <c r="AB54" s="291"/>
      <c r="AC54" s="250"/>
      <c r="AD54" s="296"/>
      <c r="AE54" s="297"/>
      <c r="AF54" s="297"/>
      <c r="AG54" s="297"/>
      <c r="AH54" s="297"/>
      <c r="AI54" s="297"/>
      <c r="AJ54" s="297"/>
      <c r="AK54" s="298"/>
      <c r="AL54" s="275"/>
      <c r="AM54" s="276"/>
      <c r="AN54" s="267"/>
      <c r="AO54" s="268"/>
      <c r="AP54" s="268"/>
      <c r="AQ54" s="269"/>
      <c r="AR54" s="20"/>
      <c r="AS54" s="19"/>
      <c r="AT54" s="280"/>
      <c r="AU54" s="276"/>
      <c r="AV54" s="303"/>
      <c r="AW54" s="291"/>
      <c r="AX54" s="291"/>
      <c r="AY54" s="250"/>
      <c r="AZ54" s="296"/>
      <c r="BA54" s="297"/>
      <c r="BB54" s="297"/>
      <c r="BC54" s="297"/>
      <c r="BD54" s="297"/>
      <c r="BE54" s="297"/>
      <c r="BF54" s="297"/>
      <c r="BG54" s="298"/>
      <c r="BH54" s="275"/>
      <c r="BI54" s="276"/>
      <c r="BJ54" s="267"/>
      <c r="BK54" s="268"/>
      <c r="BL54" s="268"/>
      <c r="BM54" s="269"/>
      <c r="BN54" s="20"/>
      <c r="BO54" s="19"/>
      <c r="BP54" s="280"/>
      <c r="BQ54" s="276"/>
      <c r="BR54" s="303"/>
      <c r="BS54" s="291"/>
      <c r="BT54" s="291"/>
      <c r="BU54" s="250"/>
      <c r="BV54" s="296"/>
      <c r="BW54" s="297"/>
      <c r="BX54" s="297"/>
      <c r="BY54" s="297"/>
      <c r="BZ54" s="297"/>
      <c r="CA54" s="297"/>
      <c r="CB54" s="297"/>
      <c r="CC54" s="298"/>
      <c r="CD54" s="275"/>
      <c r="CE54" s="276"/>
      <c r="CF54" s="267"/>
      <c r="CG54" s="268"/>
      <c r="CH54" s="268"/>
      <c r="CI54" s="269"/>
      <c r="CJ54" s="20"/>
      <c r="CK54" s="19"/>
      <c r="CL54" s="280"/>
      <c r="CM54" s="276"/>
      <c r="CN54" s="303"/>
      <c r="CO54" s="291"/>
      <c r="CP54" s="291"/>
      <c r="CQ54" s="250"/>
      <c r="CR54" s="296"/>
      <c r="CS54" s="297"/>
      <c r="CT54" s="297"/>
      <c r="CU54" s="297"/>
      <c r="CV54" s="297"/>
      <c r="CW54" s="297"/>
      <c r="CX54" s="297"/>
      <c r="CY54" s="298"/>
      <c r="CZ54" s="275"/>
      <c r="DA54" s="276"/>
      <c r="DB54" s="267"/>
      <c r="DC54" s="268"/>
      <c r="DD54" s="268"/>
      <c r="DE54" s="269"/>
      <c r="DF54" s="20"/>
      <c r="DG54" s="19"/>
      <c r="DH54" s="280"/>
      <c r="DI54" s="276"/>
      <c r="DJ54" s="303"/>
      <c r="DK54" s="291"/>
      <c r="DL54" s="291"/>
      <c r="DM54" s="250"/>
      <c r="DN54" s="296"/>
      <c r="DO54" s="297"/>
      <c r="DP54" s="297"/>
      <c r="DQ54" s="297"/>
      <c r="DR54" s="297"/>
      <c r="DS54" s="297"/>
      <c r="DT54" s="297"/>
      <c r="DU54" s="298"/>
      <c r="DV54" s="275"/>
      <c r="DW54" s="276"/>
      <c r="DX54" s="267"/>
      <c r="DY54" s="268"/>
      <c r="DZ54" s="268"/>
      <c r="EA54" s="269"/>
      <c r="EB54" s="20"/>
      <c r="EC54" s="19"/>
      <c r="ED54" s="280"/>
      <c r="EE54" s="276"/>
      <c r="EF54" s="303"/>
      <c r="EG54" s="291"/>
      <c r="EH54" s="291"/>
      <c r="EI54" s="250"/>
      <c r="EJ54" s="296"/>
      <c r="EK54" s="297"/>
      <c r="EL54" s="297"/>
      <c r="EM54" s="297"/>
      <c r="EN54" s="297"/>
      <c r="EO54" s="297"/>
      <c r="EP54" s="297"/>
      <c r="EQ54" s="298"/>
      <c r="ER54" s="275"/>
      <c r="ES54" s="276"/>
      <c r="ET54" s="267"/>
      <c r="EU54" s="268"/>
      <c r="EV54" s="268"/>
      <c r="EW54" s="269"/>
      <c r="EX54" s="20"/>
      <c r="EY54" s="19"/>
      <c r="EZ54" s="280"/>
      <c r="FA54" s="276"/>
      <c r="FB54" s="303"/>
      <c r="FC54" s="291"/>
      <c r="FD54" s="291"/>
      <c r="FE54" s="250"/>
      <c r="FF54" s="296"/>
      <c r="FG54" s="297"/>
      <c r="FH54" s="297"/>
      <c r="FI54" s="297"/>
      <c r="FJ54" s="297"/>
      <c r="FK54" s="297"/>
      <c r="FL54" s="297"/>
      <c r="FM54" s="298"/>
      <c r="FN54" s="275"/>
      <c r="FO54" s="276"/>
      <c r="FP54" s="267"/>
      <c r="FQ54" s="268"/>
      <c r="FR54" s="268"/>
      <c r="FS54" s="269"/>
      <c r="FT54" s="20"/>
      <c r="FU54" s="19"/>
      <c r="FV54" s="280"/>
      <c r="FW54" s="276"/>
      <c r="FX54" s="303"/>
      <c r="FY54" s="291"/>
      <c r="FZ54" s="291"/>
      <c r="GA54" s="250"/>
      <c r="GB54" s="296"/>
      <c r="GC54" s="297"/>
      <c r="GD54" s="297"/>
      <c r="GE54" s="297"/>
      <c r="GF54" s="297"/>
      <c r="GG54" s="297"/>
      <c r="GH54" s="297"/>
      <c r="GI54" s="298"/>
      <c r="GJ54" s="275"/>
      <c r="GK54" s="276"/>
      <c r="GL54" s="267"/>
      <c r="GM54" s="268"/>
      <c r="GN54" s="268"/>
      <c r="GO54" s="269"/>
      <c r="GP54" s="20"/>
      <c r="GQ54" s="19"/>
      <c r="GR54" s="280"/>
      <c r="GS54" s="276"/>
      <c r="GT54" s="303"/>
      <c r="GU54" s="291"/>
      <c r="GV54" s="291"/>
      <c r="GW54" s="250"/>
      <c r="GX54" s="296"/>
      <c r="GY54" s="297"/>
      <c r="GZ54" s="297"/>
      <c r="HA54" s="297"/>
      <c r="HB54" s="297"/>
      <c r="HC54" s="297"/>
      <c r="HD54" s="297"/>
      <c r="HE54" s="298"/>
      <c r="HF54" s="275"/>
      <c r="HG54" s="276"/>
      <c r="HH54" s="267"/>
      <c r="HI54" s="268"/>
      <c r="HJ54" s="268"/>
      <c r="HK54" s="269"/>
      <c r="HL54" s="20"/>
    </row>
    <row r="55" spans="1:220" ht="12" customHeight="1" thickBot="1">
      <c r="A55" s="19"/>
      <c r="B55" s="281"/>
      <c r="C55" s="278"/>
      <c r="D55" s="304"/>
      <c r="E55" s="292"/>
      <c r="F55" s="292"/>
      <c r="G55" s="251"/>
      <c r="H55" s="299"/>
      <c r="I55" s="300"/>
      <c r="J55" s="300"/>
      <c r="K55" s="300"/>
      <c r="L55" s="300"/>
      <c r="M55" s="300"/>
      <c r="N55" s="300"/>
      <c r="O55" s="301"/>
      <c r="P55" s="277"/>
      <c r="Q55" s="278"/>
      <c r="R55" s="270"/>
      <c r="S55" s="271"/>
      <c r="T55" s="271"/>
      <c r="U55" s="272"/>
      <c r="V55" s="20"/>
      <c r="W55" s="19"/>
      <c r="X55" s="281"/>
      <c r="Y55" s="278"/>
      <c r="Z55" s="304"/>
      <c r="AA55" s="292"/>
      <c r="AB55" s="292"/>
      <c r="AC55" s="251"/>
      <c r="AD55" s="299"/>
      <c r="AE55" s="300"/>
      <c r="AF55" s="300"/>
      <c r="AG55" s="300"/>
      <c r="AH55" s="300"/>
      <c r="AI55" s="300"/>
      <c r="AJ55" s="300"/>
      <c r="AK55" s="301"/>
      <c r="AL55" s="277"/>
      <c r="AM55" s="278"/>
      <c r="AN55" s="270"/>
      <c r="AO55" s="271"/>
      <c r="AP55" s="271"/>
      <c r="AQ55" s="272"/>
      <c r="AR55" s="20"/>
      <c r="AS55" s="19"/>
      <c r="AT55" s="281"/>
      <c r="AU55" s="278"/>
      <c r="AV55" s="304"/>
      <c r="AW55" s="292"/>
      <c r="AX55" s="292"/>
      <c r="AY55" s="251"/>
      <c r="AZ55" s="299"/>
      <c r="BA55" s="300"/>
      <c r="BB55" s="300"/>
      <c r="BC55" s="300"/>
      <c r="BD55" s="300"/>
      <c r="BE55" s="300"/>
      <c r="BF55" s="300"/>
      <c r="BG55" s="301"/>
      <c r="BH55" s="277"/>
      <c r="BI55" s="278"/>
      <c r="BJ55" s="270"/>
      <c r="BK55" s="271"/>
      <c r="BL55" s="271"/>
      <c r="BM55" s="272"/>
      <c r="BN55" s="20"/>
      <c r="BO55" s="19"/>
      <c r="BP55" s="281"/>
      <c r="BQ55" s="278"/>
      <c r="BR55" s="304"/>
      <c r="BS55" s="292"/>
      <c r="BT55" s="292"/>
      <c r="BU55" s="251"/>
      <c r="BV55" s="299"/>
      <c r="BW55" s="300"/>
      <c r="BX55" s="300"/>
      <c r="BY55" s="300"/>
      <c r="BZ55" s="300"/>
      <c r="CA55" s="300"/>
      <c r="CB55" s="300"/>
      <c r="CC55" s="301"/>
      <c r="CD55" s="277"/>
      <c r="CE55" s="278"/>
      <c r="CF55" s="270"/>
      <c r="CG55" s="271"/>
      <c r="CH55" s="271"/>
      <c r="CI55" s="272"/>
      <c r="CJ55" s="20"/>
      <c r="CK55" s="19"/>
      <c r="CL55" s="281"/>
      <c r="CM55" s="278"/>
      <c r="CN55" s="304"/>
      <c r="CO55" s="292"/>
      <c r="CP55" s="292"/>
      <c r="CQ55" s="251"/>
      <c r="CR55" s="299"/>
      <c r="CS55" s="300"/>
      <c r="CT55" s="300"/>
      <c r="CU55" s="300"/>
      <c r="CV55" s="300"/>
      <c r="CW55" s="300"/>
      <c r="CX55" s="300"/>
      <c r="CY55" s="301"/>
      <c r="CZ55" s="277"/>
      <c r="DA55" s="278"/>
      <c r="DB55" s="270"/>
      <c r="DC55" s="271"/>
      <c r="DD55" s="271"/>
      <c r="DE55" s="272"/>
      <c r="DF55" s="20"/>
      <c r="DG55" s="19"/>
      <c r="DH55" s="281"/>
      <c r="DI55" s="278"/>
      <c r="DJ55" s="304"/>
      <c r="DK55" s="292"/>
      <c r="DL55" s="292"/>
      <c r="DM55" s="251"/>
      <c r="DN55" s="299"/>
      <c r="DO55" s="300"/>
      <c r="DP55" s="300"/>
      <c r="DQ55" s="300"/>
      <c r="DR55" s="300"/>
      <c r="DS55" s="300"/>
      <c r="DT55" s="300"/>
      <c r="DU55" s="301"/>
      <c r="DV55" s="277"/>
      <c r="DW55" s="278"/>
      <c r="DX55" s="270"/>
      <c r="DY55" s="271"/>
      <c r="DZ55" s="271"/>
      <c r="EA55" s="272"/>
      <c r="EB55" s="20"/>
      <c r="EC55" s="19"/>
      <c r="ED55" s="281"/>
      <c r="EE55" s="278"/>
      <c r="EF55" s="304"/>
      <c r="EG55" s="292"/>
      <c r="EH55" s="292"/>
      <c r="EI55" s="251"/>
      <c r="EJ55" s="299"/>
      <c r="EK55" s="300"/>
      <c r="EL55" s="300"/>
      <c r="EM55" s="300"/>
      <c r="EN55" s="300"/>
      <c r="EO55" s="300"/>
      <c r="EP55" s="300"/>
      <c r="EQ55" s="301"/>
      <c r="ER55" s="277"/>
      <c r="ES55" s="278"/>
      <c r="ET55" s="270"/>
      <c r="EU55" s="271"/>
      <c r="EV55" s="271"/>
      <c r="EW55" s="272"/>
      <c r="EX55" s="20"/>
      <c r="EY55" s="19"/>
      <c r="EZ55" s="281"/>
      <c r="FA55" s="278"/>
      <c r="FB55" s="304"/>
      <c r="FC55" s="292"/>
      <c r="FD55" s="292"/>
      <c r="FE55" s="251"/>
      <c r="FF55" s="299"/>
      <c r="FG55" s="300"/>
      <c r="FH55" s="300"/>
      <c r="FI55" s="300"/>
      <c r="FJ55" s="300"/>
      <c r="FK55" s="300"/>
      <c r="FL55" s="300"/>
      <c r="FM55" s="301"/>
      <c r="FN55" s="277"/>
      <c r="FO55" s="278"/>
      <c r="FP55" s="270"/>
      <c r="FQ55" s="271"/>
      <c r="FR55" s="271"/>
      <c r="FS55" s="272"/>
      <c r="FT55" s="20"/>
      <c r="FU55" s="19"/>
      <c r="FV55" s="281"/>
      <c r="FW55" s="278"/>
      <c r="FX55" s="304"/>
      <c r="FY55" s="292"/>
      <c r="FZ55" s="292"/>
      <c r="GA55" s="251"/>
      <c r="GB55" s="299"/>
      <c r="GC55" s="300"/>
      <c r="GD55" s="300"/>
      <c r="GE55" s="300"/>
      <c r="GF55" s="300"/>
      <c r="GG55" s="300"/>
      <c r="GH55" s="300"/>
      <c r="GI55" s="301"/>
      <c r="GJ55" s="277"/>
      <c r="GK55" s="278"/>
      <c r="GL55" s="270"/>
      <c r="GM55" s="271"/>
      <c r="GN55" s="271"/>
      <c r="GO55" s="272"/>
      <c r="GP55" s="20"/>
      <c r="GQ55" s="19"/>
      <c r="GR55" s="281"/>
      <c r="GS55" s="278"/>
      <c r="GT55" s="304"/>
      <c r="GU55" s="292"/>
      <c r="GV55" s="292"/>
      <c r="GW55" s="251"/>
      <c r="GX55" s="299"/>
      <c r="GY55" s="300"/>
      <c r="GZ55" s="300"/>
      <c r="HA55" s="300"/>
      <c r="HB55" s="300"/>
      <c r="HC55" s="300"/>
      <c r="HD55" s="300"/>
      <c r="HE55" s="301"/>
      <c r="HF55" s="277"/>
      <c r="HG55" s="278"/>
      <c r="HH55" s="270"/>
      <c r="HI55" s="271"/>
      <c r="HJ55" s="271"/>
      <c r="HK55" s="272"/>
      <c r="HL55" s="20"/>
    </row>
    <row r="56" spans="1:220">
      <c r="A56" s="19"/>
      <c r="V56" s="20"/>
      <c r="W56" s="19"/>
      <c r="AR56" s="20"/>
      <c r="AS56" s="19"/>
      <c r="BN56" s="20"/>
      <c r="BO56" s="19"/>
      <c r="CJ56" s="20"/>
      <c r="CK56" s="19"/>
      <c r="DF56" s="20"/>
      <c r="DG56" s="19"/>
      <c r="EB56" s="20"/>
      <c r="EC56" s="19"/>
      <c r="EX56" s="20"/>
      <c r="EY56" s="19"/>
      <c r="FT56" s="20"/>
      <c r="FU56" s="19"/>
      <c r="GP56" s="20"/>
      <c r="GQ56" s="19"/>
      <c r="HL56" s="20"/>
    </row>
    <row r="57" spans="1:220">
      <c r="A57" s="21"/>
      <c r="B57" s="22"/>
      <c r="C57" s="22"/>
      <c r="D57" s="22"/>
      <c r="E57" s="22"/>
      <c r="F57" s="22"/>
      <c r="G57" s="22"/>
      <c r="H57" s="22"/>
      <c r="I57" s="22"/>
      <c r="J57" s="22"/>
      <c r="K57" s="22"/>
      <c r="L57" s="22"/>
      <c r="M57" s="22"/>
      <c r="N57" s="22"/>
      <c r="O57" s="22"/>
      <c r="P57" s="22"/>
      <c r="Q57" s="22"/>
      <c r="R57" s="22"/>
      <c r="S57" s="22"/>
      <c r="T57" s="22"/>
      <c r="U57" s="22"/>
      <c r="V57" s="23"/>
      <c r="W57" s="21"/>
      <c r="X57" s="22"/>
      <c r="Y57" s="22"/>
      <c r="Z57" s="22"/>
      <c r="AA57" s="22"/>
      <c r="AB57" s="22"/>
      <c r="AC57" s="22"/>
      <c r="AD57" s="22"/>
      <c r="AE57" s="22"/>
      <c r="AF57" s="22"/>
      <c r="AG57" s="22"/>
      <c r="AH57" s="22"/>
      <c r="AI57" s="22"/>
      <c r="AJ57" s="22"/>
      <c r="AK57" s="22"/>
      <c r="AL57" s="22"/>
      <c r="AM57" s="22"/>
      <c r="AN57" s="22"/>
      <c r="AO57" s="22"/>
      <c r="AP57" s="22"/>
      <c r="AQ57" s="22"/>
      <c r="AR57" s="23"/>
      <c r="AS57" s="21"/>
      <c r="AT57" s="22"/>
      <c r="AU57" s="22"/>
      <c r="AV57" s="22"/>
      <c r="AW57" s="22"/>
      <c r="AX57" s="22"/>
      <c r="AY57" s="22"/>
      <c r="AZ57" s="22"/>
      <c r="BA57" s="22"/>
      <c r="BB57" s="22"/>
      <c r="BC57" s="22"/>
      <c r="BD57" s="22"/>
      <c r="BE57" s="22"/>
      <c r="BF57" s="22"/>
      <c r="BG57" s="22"/>
      <c r="BH57" s="22"/>
      <c r="BI57" s="22"/>
      <c r="BJ57" s="22"/>
      <c r="BK57" s="22"/>
      <c r="BL57" s="22"/>
      <c r="BM57" s="22"/>
      <c r="BN57" s="23"/>
      <c r="BO57" s="21"/>
      <c r="BP57" s="22"/>
      <c r="BQ57" s="22"/>
      <c r="BR57" s="22"/>
      <c r="BS57" s="22"/>
      <c r="BT57" s="22"/>
      <c r="BU57" s="22"/>
      <c r="BV57" s="22"/>
      <c r="BW57" s="22"/>
      <c r="BX57" s="22"/>
      <c r="BY57" s="22"/>
      <c r="BZ57" s="22"/>
      <c r="CA57" s="22"/>
      <c r="CB57" s="22"/>
      <c r="CC57" s="22"/>
      <c r="CD57" s="22"/>
      <c r="CE57" s="22"/>
      <c r="CF57" s="22"/>
      <c r="CG57" s="22"/>
      <c r="CH57" s="22"/>
      <c r="CI57" s="22"/>
      <c r="CJ57" s="23"/>
      <c r="CK57" s="21"/>
      <c r="CL57" s="22"/>
      <c r="CM57" s="22"/>
      <c r="CN57" s="22"/>
      <c r="CO57" s="22"/>
      <c r="CP57" s="22"/>
      <c r="CQ57" s="22"/>
      <c r="CR57" s="22"/>
      <c r="CS57" s="22"/>
      <c r="CT57" s="22"/>
      <c r="CU57" s="22"/>
      <c r="CV57" s="22"/>
      <c r="CW57" s="22"/>
      <c r="CX57" s="22"/>
      <c r="CY57" s="22"/>
      <c r="CZ57" s="22"/>
      <c r="DA57" s="22"/>
      <c r="DB57" s="22"/>
      <c r="DC57" s="22"/>
      <c r="DD57" s="22"/>
      <c r="DE57" s="22"/>
      <c r="DF57" s="23"/>
      <c r="DG57" s="21"/>
      <c r="DH57" s="22"/>
      <c r="DI57" s="22"/>
      <c r="DJ57" s="22"/>
      <c r="DK57" s="22"/>
      <c r="DL57" s="22"/>
      <c r="DM57" s="22"/>
      <c r="DN57" s="22"/>
      <c r="DO57" s="22"/>
      <c r="DP57" s="22"/>
      <c r="DQ57" s="22"/>
      <c r="DR57" s="22"/>
      <c r="DS57" s="22"/>
      <c r="DT57" s="22"/>
      <c r="DU57" s="22"/>
      <c r="DV57" s="22"/>
      <c r="DW57" s="22"/>
      <c r="DX57" s="22"/>
      <c r="DY57" s="22"/>
      <c r="DZ57" s="22"/>
      <c r="EA57" s="22"/>
      <c r="EB57" s="23"/>
      <c r="EC57" s="21"/>
      <c r="ED57" s="22"/>
      <c r="EE57" s="22"/>
      <c r="EF57" s="22"/>
      <c r="EG57" s="22"/>
      <c r="EH57" s="22"/>
      <c r="EI57" s="22"/>
      <c r="EJ57" s="22"/>
      <c r="EK57" s="22"/>
      <c r="EL57" s="22"/>
      <c r="EM57" s="22"/>
      <c r="EN57" s="22"/>
      <c r="EO57" s="22"/>
      <c r="EP57" s="22"/>
      <c r="EQ57" s="22"/>
      <c r="ER57" s="22"/>
      <c r="ES57" s="22"/>
      <c r="ET57" s="22"/>
      <c r="EU57" s="22"/>
      <c r="EV57" s="22"/>
      <c r="EW57" s="22"/>
      <c r="EX57" s="23"/>
      <c r="EY57" s="21"/>
      <c r="EZ57" s="22"/>
      <c r="FA57" s="22"/>
      <c r="FB57" s="22"/>
      <c r="FC57" s="22"/>
      <c r="FD57" s="22"/>
      <c r="FE57" s="22"/>
      <c r="FF57" s="22"/>
      <c r="FG57" s="22"/>
      <c r="FH57" s="22"/>
      <c r="FI57" s="22"/>
      <c r="FJ57" s="22"/>
      <c r="FK57" s="22"/>
      <c r="FL57" s="22"/>
      <c r="FM57" s="22"/>
      <c r="FN57" s="22"/>
      <c r="FO57" s="22"/>
      <c r="FP57" s="22"/>
      <c r="FQ57" s="22"/>
      <c r="FR57" s="22"/>
      <c r="FS57" s="22"/>
      <c r="FT57" s="23"/>
      <c r="FU57" s="21"/>
      <c r="FV57" s="22"/>
      <c r="FW57" s="22"/>
      <c r="FX57" s="22"/>
      <c r="FY57" s="22"/>
      <c r="FZ57" s="22"/>
      <c r="GA57" s="22"/>
      <c r="GB57" s="22"/>
      <c r="GC57" s="22"/>
      <c r="GD57" s="22"/>
      <c r="GE57" s="22"/>
      <c r="GF57" s="22"/>
      <c r="GG57" s="22"/>
      <c r="GH57" s="22"/>
      <c r="GI57" s="22"/>
      <c r="GJ57" s="22"/>
      <c r="GK57" s="22"/>
      <c r="GL57" s="22"/>
      <c r="GM57" s="22"/>
      <c r="GN57" s="22"/>
      <c r="GO57" s="22"/>
      <c r="GP57" s="23"/>
      <c r="GQ57" s="21"/>
      <c r="GR57" s="22"/>
      <c r="GS57" s="22"/>
      <c r="GT57" s="22"/>
      <c r="GU57" s="22"/>
      <c r="GV57" s="22"/>
      <c r="GW57" s="22"/>
      <c r="GX57" s="22"/>
      <c r="GY57" s="22"/>
      <c r="GZ57" s="22"/>
      <c r="HA57" s="22"/>
      <c r="HB57" s="22"/>
      <c r="HC57" s="22"/>
      <c r="HD57" s="22"/>
      <c r="HE57" s="22"/>
      <c r="HF57" s="22"/>
      <c r="HG57" s="22"/>
      <c r="HH57" s="22"/>
      <c r="HI57" s="22"/>
      <c r="HJ57" s="22"/>
      <c r="HK57" s="22"/>
      <c r="HL57" s="23"/>
    </row>
    <row r="58" spans="1:220" ht="15" customHeight="1">
      <c r="A58">
        <v>11</v>
      </c>
      <c r="B58" s="25">
        <f>個人一覧!$C$20</f>
        <v>0</v>
      </c>
      <c r="F58" s="25">
        <f>個人一覧!$E$20</f>
        <v>0</v>
      </c>
      <c r="H58" t="str">
        <f>個人一覧!$J$20</f>
        <v/>
      </c>
      <c r="K58" t="str">
        <f>個人一覧!$M$20</f>
        <v/>
      </c>
      <c r="N58" t="str">
        <f>個人一覧!$P$20</f>
        <v/>
      </c>
      <c r="W58">
        <v>12</v>
      </c>
      <c r="X58" s="25">
        <f>個人一覧!$C$21</f>
        <v>0</v>
      </c>
      <c r="AB58" s="25">
        <f>個人一覧!$E$21</f>
        <v>0</v>
      </c>
      <c r="AD58" t="str">
        <f>個人一覧!$J$21</f>
        <v/>
      </c>
      <c r="AG58" t="str">
        <f>個人一覧!$M$21</f>
        <v/>
      </c>
      <c r="AJ58" t="str">
        <f>個人一覧!$P$21</f>
        <v/>
      </c>
      <c r="AS58">
        <v>13</v>
      </c>
      <c r="AT58" s="25">
        <f>個人一覧!$C$22</f>
        <v>0</v>
      </c>
      <c r="AX58" s="25">
        <f>個人一覧!$E$22</f>
        <v>0</v>
      </c>
      <c r="AZ58" t="str">
        <f>個人一覧!$J$22</f>
        <v/>
      </c>
      <c r="BC58" t="str">
        <f>個人一覧!$M$22</f>
        <v/>
      </c>
      <c r="BF58" t="str">
        <f>個人一覧!$P$22</f>
        <v/>
      </c>
      <c r="BO58">
        <v>14</v>
      </c>
      <c r="BP58" s="25">
        <f>個人一覧!$C$23</f>
        <v>0</v>
      </c>
      <c r="BT58" s="25">
        <f>個人一覧!$E$23</f>
        <v>0</v>
      </c>
      <c r="BV58" t="str">
        <f>個人一覧!$J$23</f>
        <v/>
      </c>
      <c r="BY58" t="str">
        <f>個人一覧!$M$23</f>
        <v/>
      </c>
      <c r="CB58" t="str">
        <f>個人一覧!$P$23</f>
        <v/>
      </c>
      <c r="CK58">
        <v>15</v>
      </c>
      <c r="CL58" s="25">
        <f>個人一覧!$C$24</f>
        <v>0</v>
      </c>
      <c r="CP58" s="25">
        <f>個人一覧!$E$24</f>
        <v>0</v>
      </c>
      <c r="CR58" t="str">
        <f>個人一覧!$J$24</f>
        <v/>
      </c>
      <c r="CU58" t="str">
        <f>個人一覧!$M$24</f>
        <v/>
      </c>
      <c r="CX58" t="str">
        <f>個人一覧!$P$24</f>
        <v/>
      </c>
      <c r="DG58">
        <v>16</v>
      </c>
      <c r="DH58" s="25">
        <f>個人一覧!$C$25</f>
        <v>0</v>
      </c>
      <c r="DL58" s="25">
        <f>個人一覧!$E$25</f>
        <v>0</v>
      </c>
      <c r="DN58" t="str">
        <f>個人一覧!$J$25</f>
        <v/>
      </c>
      <c r="DQ58" t="str">
        <f>個人一覧!$M$25</f>
        <v/>
      </c>
      <c r="DT58" t="str">
        <f>個人一覧!$P$25</f>
        <v/>
      </c>
      <c r="EC58">
        <v>17</v>
      </c>
      <c r="ED58" s="25">
        <f>個人一覧!$C$26</f>
        <v>0</v>
      </c>
      <c r="EH58" s="25">
        <f>個人一覧!$E$26</f>
        <v>0</v>
      </c>
      <c r="EJ58" t="str">
        <f>個人一覧!$J$26</f>
        <v/>
      </c>
      <c r="EM58" t="str">
        <f>個人一覧!$M$26</f>
        <v/>
      </c>
      <c r="EP58" t="str">
        <f>個人一覧!$P$26</f>
        <v/>
      </c>
      <c r="EY58">
        <v>18</v>
      </c>
      <c r="EZ58" s="25">
        <f>個人一覧!$C$27</f>
        <v>0</v>
      </c>
      <c r="FD58" s="25">
        <f>個人一覧!$E$27</f>
        <v>0</v>
      </c>
      <c r="FF58" t="str">
        <f>個人一覧!$J$27</f>
        <v/>
      </c>
      <c r="FI58" t="str">
        <f>個人一覧!$M$27</f>
        <v/>
      </c>
      <c r="FL58" t="str">
        <f>個人一覧!$P$27</f>
        <v/>
      </c>
      <c r="FU58">
        <v>19</v>
      </c>
      <c r="FV58" s="25">
        <f>個人一覧!$C$28</f>
        <v>0</v>
      </c>
      <c r="FZ58" s="25">
        <f>個人一覧!$E$28</f>
        <v>0</v>
      </c>
      <c r="GB58" t="str">
        <f>個人一覧!$J$28</f>
        <v/>
      </c>
      <c r="GE58" t="str">
        <f>個人一覧!$M$28</f>
        <v/>
      </c>
      <c r="GH58" t="str">
        <f>個人一覧!$P$28</f>
        <v/>
      </c>
      <c r="GQ58">
        <v>20</v>
      </c>
      <c r="GR58" s="25">
        <f>個人一覧!$C$29</f>
        <v>0</v>
      </c>
      <c r="GV58" s="25">
        <f>個人一覧!$E$29</f>
        <v>0</v>
      </c>
      <c r="GX58" t="str">
        <f>個人一覧!$J$29</f>
        <v/>
      </c>
      <c r="HA58" t="str">
        <f>個人一覧!$M$29</f>
        <v/>
      </c>
      <c r="HD58" t="str">
        <f>個人一覧!$P$29</f>
        <v/>
      </c>
    </row>
    <row r="59" spans="1:220" ht="9.75" customHeight="1">
      <c r="A59" s="24"/>
      <c r="B59" s="17"/>
      <c r="C59" s="17"/>
      <c r="D59" s="17"/>
      <c r="E59" s="17"/>
      <c r="F59" s="17"/>
      <c r="G59" s="17"/>
      <c r="H59" s="17"/>
      <c r="I59" s="17"/>
      <c r="J59" s="17"/>
      <c r="K59" s="17"/>
      <c r="L59" s="17"/>
      <c r="M59" s="17"/>
      <c r="N59" s="17"/>
      <c r="O59" s="17"/>
      <c r="P59" s="17"/>
      <c r="Q59" s="17"/>
      <c r="R59" s="17"/>
      <c r="S59" s="17"/>
      <c r="T59" s="17"/>
      <c r="U59" s="17"/>
      <c r="V59" s="18"/>
      <c r="W59" s="24"/>
      <c r="X59" s="17"/>
      <c r="Y59" s="17"/>
      <c r="Z59" s="17"/>
      <c r="AA59" s="17"/>
      <c r="AB59" s="17"/>
      <c r="AC59" s="17"/>
      <c r="AD59" s="17"/>
      <c r="AE59" s="17"/>
      <c r="AF59" s="17"/>
      <c r="AG59" s="17"/>
      <c r="AH59" s="17"/>
      <c r="AI59" s="17"/>
      <c r="AJ59" s="17"/>
      <c r="AK59" s="17"/>
      <c r="AL59" s="17"/>
      <c r="AM59" s="17"/>
      <c r="AN59" s="17"/>
      <c r="AO59" s="17"/>
      <c r="AP59" s="17"/>
      <c r="AQ59" s="17"/>
      <c r="AR59" s="18"/>
      <c r="AS59" s="24"/>
      <c r="AT59" s="17"/>
      <c r="AU59" s="17"/>
      <c r="AV59" s="17"/>
      <c r="AW59" s="17"/>
      <c r="AX59" s="17"/>
      <c r="AY59" s="17"/>
      <c r="AZ59" s="17"/>
      <c r="BA59" s="17"/>
      <c r="BB59" s="17"/>
      <c r="BC59" s="17"/>
      <c r="BD59" s="17"/>
      <c r="BE59" s="17"/>
      <c r="BF59" s="17"/>
      <c r="BG59" s="17"/>
      <c r="BH59" s="17"/>
      <c r="BI59" s="17"/>
      <c r="BJ59" s="17"/>
      <c r="BK59" s="17"/>
      <c r="BL59" s="17"/>
      <c r="BM59" s="17"/>
      <c r="BN59" s="18"/>
      <c r="BO59" s="24"/>
      <c r="BP59" s="17"/>
      <c r="BQ59" s="17"/>
      <c r="BR59" s="17"/>
      <c r="BS59" s="17"/>
      <c r="BT59" s="17"/>
      <c r="BU59" s="17"/>
      <c r="BV59" s="17"/>
      <c r="BW59" s="17"/>
      <c r="BX59" s="17"/>
      <c r="BY59" s="17"/>
      <c r="BZ59" s="17"/>
      <c r="CA59" s="17"/>
      <c r="CB59" s="17"/>
      <c r="CC59" s="17"/>
      <c r="CD59" s="17"/>
      <c r="CE59" s="17"/>
      <c r="CF59" s="17"/>
      <c r="CG59" s="17"/>
      <c r="CH59" s="17"/>
      <c r="CI59" s="17"/>
      <c r="CJ59" s="18"/>
      <c r="CK59" s="24"/>
      <c r="CL59" s="17"/>
      <c r="CM59" s="17"/>
      <c r="CN59" s="17"/>
      <c r="CO59" s="17"/>
      <c r="CP59" s="17"/>
      <c r="CQ59" s="17"/>
      <c r="CR59" s="17"/>
      <c r="CS59" s="17"/>
      <c r="CT59" s="17"/>
      <c r="CU59" s="17"/>
      <c r="CV59" s="17"/>
      <c r="CW59" s="17"/>
      <c r="CX59" s="17"/>
      <c r="CY59" s="17"/>
      <c r="CZ59" s="17"/>
      <c r="DA59" s="17"/>
      <c r="DB59" s="17"/>
      <c r="DC59" s="17"/>
      <c r="DD59" s="17"/>
      <c r="DE59" s="17"/>
      <c r="DF59" s="18"/>
      <c r="DG59" s="24"/>
      <c r="DH59" s="17"/>
      <c r="DI59" s="17"/>
      <c r="DJ59" s="17"/>
      <c r="DK59" s="17"/>
      <c r="DL59" s="17"/>
      <c r="DM59" s="17"/>
      <c r="DN59" s="17"/>
      <c r="DO59" s="17"/>
      <c r="DP59" s="17"/>
      <c r="DQ59" s="17"/>
      <c r="DR59" s="17"/>
      <c r="DS59" s="17"/>
      <c r="DT59" s="17"/>
      <c r="DU59" s="17"/>
      <c r="DV59" s="17"/>
      <c r="DW59" s="17"/>
      <c r="DX59" s="17"/>
      <c r="DY59" s="17"/>
      <c r="DZ59" s="17"/>
      <c r="EA59" s="17"/>
      <c r="EB59" s="18"/>
      <c r="EC59" s="24"/>
      <c r="ED59" s="17"/>
      <c r="EE59" s="17"/>
      <c r="EF59" s="17"/>
      <c r="EG59" s="17"/>
      <c r="EH59" s="17"/>
      <c r="EI59" s="17"/>
      <c r="EJ59" s="17"/>
      <c r="EK59" s="17"/>
      <c r="EL59" s="17"/>
      <c r="EM59" s="17"/>
      <c r="EN59" s="17"/>
      <c r="EO59" s="17"/>
      <c r="EP59" s="17"/>
      <c r="EQ59" s="17"/>
      <c r="ER59" s="17"/>
      <c r="ES59" s="17"/>
      <c r="ET59" s="17"/>
      <c r="EU59" s="17"/>
      <c r="EV59" s="17"/>
      <c r="EW59" s="17"/>
      <c r="EX59" s="18"/>
      <c r="EY59" s="24"/>
      <c r="EZ59" s="17"/>
      <c r="FA59" s="17"/>
      <c r="FB59" s="17"/>
      <c r="FC59" s="17"/>
      <c r="FD59" s="17"/>
      <c r="FE59" s="17"/>
      <c r="FF59" s="17"/>
      <c r="FG59" s="17"/>
      <c r="FH59" s="17"/>
      <c r="FI59" s="17"/>
      <c r="FJ59" s="17"/>
      <c r="FK59" s="17"/>
      <c r="FL59" s="17"/>
      <c r="FM59" s="17"/>
      <c r="FN59" s="17"/>
      <c r="FO59" s="17"/>
      <c r="FP59" s="17"/>
      <c r="FQ59" s="17"/>
      <c r="FR59" s="17"/>
      <c r="FS59" s="17"/>
      <c r="FT59" s="18"/>
      <c r="FU59" s="24"/>
      <c r="FV59" s="17"/>
      <c r="FW59" s="17"/>
      <c r="FX59" s="17"/>
      <c r="FY59" s="17"/>
      <c r="FZ59" s="17"/>
      <c r="GA59" s="17"/>
      <c r="GB59" s="17"/>
      <c r="GC59" s="17"/>
      <c r="GD59" s="17"/>
      <c r="GE59" s="17"/>
      <c r="GF59" s="17"/>
      <c r="GG59" s="17"/>
      <c r="GH59" s="17"/>
      <c r="GI59" s="17"/>
      <c r="GJ59" s="17"/>
      <c r="GK59" s="17"/>
      <c r="GL59" s="17"/>
      <c r="GM59" s="17"/>
      <c r="GN59" s="17"/>
      <c r="GO59" s="17"/>
      <c r="GP59" s="18"/>
      <c r="GQ59" s="24"/>
      <c r="GR59" s="17"/>
      <c r="GS59" s="17"/>
      <c r="GT59" s="17"/>
      <c r="GU59" s="17"/>
      <c r="GV59" s="17"/>
      <c r="GW59" s="17"/>
      <c r="GX59" s="17"/>
      <c r="GY59" s="17"/>
      <c r="GZ59" s="17"/>
      <c r="HA59" s="17"/>
      <c r="HB59" s="17"/>
      <c r="HC59" s="17"/>
      <c r="HD59" s="17"/>
      <c r="HE59" s="17"/>
      <c r="HF59" s="17"/>
      <c r="HG59" s="17"/>
      <c r="HH59" s="17"/>
      <c r="HI59" s="17"/>
      <c r="HJ59" s="17"/>
      <c r="HK59" s="17"/>
      <c r="HL59" s="18"/>
    </row>
    <row r="60" spans="1:220" ht="13.5" customHeight="1">
      <c r="A60" s="19"/>
      <c r="B60" s="310" t="str">
        <f>IF($F$58="2","女","")</f>
        <v/>
      </c>
      <c r="C60" s="310"/>
      <c r="E60" s="307" t="s">
        <v>248</v>
      </c>
      <c r="F60" s="308"/>
      <c r="G60" s="308"/>
      <c r="H60" s="308"/>
      <c r="I60" s="308"/>
      <c r="J60" s="308"/>
      <c r="K60" s="308"/>
      <c r="L60" s="308"/>
      <c r="M60" s="308"/>
      <c r="N60" s="308"/>
      <c r="O60" s="308"/>
      <c r="P60" s="308"/>
      <c r="Q60" s="308"/>
      <c r="R60" s="308"/>
      <c r="V60" s="20"/>
      <c r="W60" s="19"/>
      <c r="X60" s="310" t="str">
        <f>IF($AB$58="2","女","")</f>
        <v/>
      </c>
      <c r="Y60" s="310"/>
      <c r="AA60" s="307" t="s">
        <v>248</v>
      </c>
      <c r="AB60" s="308"/>
      <c r="AC60" s="308"/>
      <c r="AD60" s="308"/>
      <c r="AE60" s="308"/>
      <c r="AF60" s="308"/>
      <c r="AG60" s="308"/>
      <c r="AH60" s="308"/>
      <c r="AI60" s="308"/>
      <c r="AJ60" s="308"/>
      <c r="AK60" s="308"/>
      <c r="AL60" s="308"/>
      <c r="AM60" s="308"/>
      <c r="AN60" s="308"/>
      <c r="AR60" s="20"/>
      <c r="AS60" s="19"/>
      <c r="AT60" s="310" t="str">
        <f>IF($AX$58="2","女","")</f>
        <v/>
      </c>
      <c r="AU60" s="310"/>
      <c r="AW60" s="307" t="s">
        <v>248</v>
      </c>
      <c r="AX60" s="308"/>
      <c r="AY60" s="308"/>
      <c r="AZ60" s="308"/>
      <c r="BA60" s="308"/>
      <c r="BB60" s="308"/>
      <c r="BC60" s="308"/>
      <c r="BD60" s="308"/>
      <c r="BE60" s="308"/>
      <c r="BF60" s="308"/>
      <c r="BG60" s="308"/>
      <c r="BH60" s="308"/>
      <c r="BI60" s="308"/>
      <c r="BJ60" s="308"/>
      <c r="BN60" s="20"/>
      <c r="BO60" s="19"/>
      <c r="BP60" s="310" t="str">
        <f>IF($BT$58="2","女","")</f>
        <v/>
      </c>
      <c r="BQ60" s="310"/>
      <c r="BS60" s="307" t="s">
        <v>248</v>
      </c>
      <c r="BT60" s="308"/>
      <c r="BU60" s="308"/>
      <c r="BV60" s="308"/>
      <c r="BW60" s="308"/>
      <c r="BX60" s="308"/>
      <c r="BY60" s="308"/>
      <c r="BZ60" s="308"/>
      <c r="CA60" s="308"/>
      <c r="CB60" s="308"/>
      <c r="CC60" s="308"/>
      <c r="CD60" s="308"/>
      <c r="CE60" s="308"/>
      <c r="CF60" s="308"/>
      <c r="CJ60" s="20"/>
      <c r="CK60" s="19"/>
      <c r="CL60" s="310" t="str">
        <f>IF($CP$58="2","女","")</f>
        <v/>
      </c>
      <c r="CM60" s="310"/>
      <c r="CO60" s="307" t="s">
        <v>248</v>
      </c>
      <c r="CP60" s="308"/>
      <c r="CQ60" s="308"/>
      <c r="CR60" s="308"/>
      <c r="CS60" s="308"/>
      <c r="CT60" s="308"/>
      <c r="CU60" s="308"/>
      <c r="CV60" s="308"/>
      <c r="CW60" s="308"/>
      <c r="CX60" s="308"/>
      <c r="CY60" s="308"/>
      <c r="CZ60" s="308"/>
      <c r="DA60" s="308"/>
      <c r="DB60" s="308"/>
      <c r="DF60" s="20"/>
      <c r="DG60" s="19"/>
      <c r="DH60" s="310" t="str">
        <f>IF($DL$58="2","女","")</f>
        <v/>
      </c>
      <c r="DI60" s="310"/>
      <c r="DK60" s="307" t="s">
        <v>248</v>
      </c>
      <c r="DL60" s="308"/>
      <c r="DM60" s="308"/>
      <c r="DN60" s="308"/>
      <c r="DO60" s="308"/>
      <c r="DP60" s="308"/>
      <c r="DQ60" s="308"/>
      <c r="DR60" s="308"/>
      <c r="DS60" s="308"/>
      <c r="DT60" s="308"/>
      <c r="DU60" s="308"/>
      <c r="DV60" s="308"/>
      <c r="DW60" s="308"/>
      <c r="DX60" s="308"/>
      <c r="EB60" s="20"/>
      <c r="EC60" s="19"/>
      <c r="ED60" s="310" t="str">
        <f>IF($EH$58="2","女","")</f>
        <v/>
      </c>
      <c r="EE60" s="310"/>
      <c r="EG60" s="307" t="s">
        <v>248</v>
      </c>
      <c r="EH60" s="308"/>
      <c r="EI60" s="308"/>
      <c r="EJ60" s="308"/>
      <c r="EK60" s="308"/>
      <c r="EL60" s="308"/>
      <c r="EM60" s="308"/>
      <c r="EN60" s="308"/>
      <c r="EO60" s="308"/>
      <c r="EP60" s="308"/>
      <c r="EQ60" s="308"/>
      <c r="ER60" s="308"/>
      <c r="ES60" s="308"/>
      <c r="ET60" s="308"/>
      <c r="EX60" s="20"/>
      <c r="EY60" s="19"/>
      <c r="EZ60" s="310" t="str">
        <f>IF($FD$58="2","女","")</f>
        <v/>
      </c>
      <c r="FA60" s="310"/>
      <c r="FC60" s="307" t="s">
        <v>248</v>
      </c>
      <c r="FD60" s="308"/>
      <c r="FE60" s="308"/>
      <c r="FF60" s="308"/>
      <c r="FG60" s="308"/>
      <c r="FH60" s="308"/>
      <c r="FI60" s="308"/>
      <c r="FJ60" s="308"/>
      <c r="FK60" s="308"/>
      <c r="FL60" s="308"/>
      <c r="FM60" s="308"/>
      <c r="FN60" s="308"/>
      <c r="FO60" s="308"/>
      <c r="FP60" s="308"/>
      <c r="FT60" s="20"/>
      <c r="FU60" s="19"/>
      <c r="FV60" s="310" t="str">
        <f>IF($FZ$58="2","女","")</f>
        <v/>
      </c>
      <c r="FW60" s="310"/>
      <c r="FY60" s="307" t="s">
        <v>248</v>
      </c>
      <c r="FZ60" s="308"/>
      <c r="GA60" s="308"/>
      <c r="GB60" s="308"/>
      <c r="GC60" s="308"/>
      <c r="GD60" s="308"/>
      <c r="GE60" s="308"/>
      <c r="GF60" s="308"/>
      <c r="GG60" s="308"/>
      <c r="GH60" s="308"/>
      <c r="GI60" s="308"/>
      <c r="GJ60" s="308"/>
      <c r="GK60" s="308"/>
      <c r="GL60" s="308"/>
      <c r="GP60" s="20"/>
      <c r="GQ60" s="19"/>
      <c r="GR60" s="310" t="str">
        <f>IF($GV$58="2","女","")</f>
        <v/>
      </c>
      <c r="GS60" s="310"/>
      <c r="GU60" s="307" t="s">
        <v>248</v>
      </c>
      <c r="GV60" s="308"/>
      <c r="GW60" s="308"/>
      <c r="GX60" s="308"/>
      <c r="GY60" s="308"/>
      <c r="GZ60" s="308"/>
      <c r="HA60" s="308"/>
      <c r="HB60" s="308"/>
      <c r="HC60" s="308"/>
      <c r="HD60" s="308"/>
      <c r="HE60" s="308"/>
      <c r="HF60" s="308"/>
      <c r="HG60" s="308"/>
      <c r="HH60" s="308"/>
      <c r="HL60" s="20"/>
    </row>
    <row r="61" spans="1:220" ht="14.25" customHeight="1" thickBot="1">
      <c r="A61" s="19"/>
      <c r="B61" s="310"/>
      <c r="C61" s="310"/>
      <c r="E61" s="309"/>
      <c r="F61" s="309"/>
      <c r="G61" s="309"/>
      <c r="H61" s="309"/>
      <c r="I61" s="309"/>
      <c r="J61" s="309"/>
      <c r="K61" s="309"/>
      <c r="L61" s="309"/>
      <c r="M61" s="309"/>
      <c r="N61" s="309"/>
      <c r="O61" s="309"/>
      <c r="P61" s="309"/>
      <c r="Q61" s="309"/>
      <c r="R61" s="309"/>
      <c r="V61" s="20"/>
      <c r="W61" s="19"/>
      <c r="X61" s="310"/>
      <c r="Y61" s="310"/>
      <c r="AA61" s="309"/>
      <c r="AB61" s="309"/>
      <c r="AC61" s="309"/>
      <c r="AD61" s="309"/>
      <c r="AE61" s="309"/>
      <c r="AF61" s="309"/>
      <c r="AG61" s="309"/>
      <c r="AH61" s="309"/>
      <c r="AI61" s="309"/>
      <c r="AJ61" s="309"/>
      <c r="AK61" s="309"/>
      <c r="AL61" s="309"/>
      <c r="AM61" s="309"/>
      <c r="AN61" s="309"/>
      <c r="AR61" s="20"/>
      <c r="AS61" s="19"/>
      <c r="AT61" s="310"/>
      <c r="AU61" s="310"/>
      <c r="AW61" s="309"/>
      <c r="AX61" s="309"/>
      <c r="AY61" s="309"/>
      <c r="AZ61" s="309"/>
      <c r="BA61" s="309"/>
      <c r="BB61" s="309"/>
      <c r="BC61" s="309"/>
      <c r="BD61" s="309"/>
      <c r="BE61" s="309"/>
      <c r="BF61" s="309"/>
      <c r="BG61" s="309"/>
      <c r="BH61" s="309"/>
      <c r="BI61" s="309"/>
      <c r="BJ61" s="309"/>
      <c r="BN61" s="20"/>
      <c r="BO61" s="19"/>
      <c r="BP61" s="310"/>
      <c r="BQ61" s="310"/>
      <c r="BS61" s="309"/>
      <c r="BT61" s="309"/>
      <c r="BU61" s="309"/>
      <c r="BV61" s="309"/>
      <c r="BW61" s="309"/>
      <c r="BX61" s="309"/>
      <c r="BY61" s="309"/>
      <c r="BZ61" s="309"/>
      <c r="CA61" s="309"/>
      <c r="CB61" s="309"/>
      <c r="CC61" s="309"/>
      <c r="CD61" s="309"/>
      <c r="CE61" s="309"/>
      <c r="CF61" s="309"/>
      <c r="CJ61" s="20"/>
      <c r="CK61" s="19"/>
      <c r="CL61" s="310"/>
      <c r="CM61" s="310"/>
      <c r="CO61" s="309"/>
      <c r="CP61" s="309"/>
      <c r="CQ61" s="309"/>
      <c r="CR61" s="309"/>
      <c r="CS61" s="309"/>
      <c r="CT61" s="309"/>
      <c r="CU61" s="309"/>
      <c r="CV61" s="309"/>
      <c r="CW61" s="309"/>
      <c r="CX61" s="309"/>
      <c r="CY61" s="309"/>
      <c r="CZ61" s="309"/>
      <c r="DA61" s="309"/>
      <c r="DB61" s="309"/>
      <c r="DF61" s="20"/>
      <c r="DG61" s="19"/>
      <c r="DH61" s="310"/>
      <c r="DI61" s="310"/>
      <c r="DK61" s="309"/>
      <c r="DL61" s="309"/>
      <c r="DM61" s="309"/>
      <c r="DN61" s="309"/>
      <c r="DO61" s="309"/>
      <c r="DP61" s="309"/>
      <c r="DQ61" s="309"/>
      <c r="DR61" s="309"/>
      <c r="DS61" s="309"/>
      <c r="DT61" s="309"/>
      <c r="DU61" s="309"/>
      <c r="DV61" s="309"/>
      <c r="DW61" s="309"/>
      <c r="DX61" s="309"/>
      <c r="EB61" s="20"/>
      <c r="EC61" s="19"/>
      <c r="ED61" s="310"/>
      <c r="EE61" s="310"/>
      <c r="EG61" s="309"/>
      <c r="EH61" s="309"/>
      <c r="EI61" s="309"/>
      <c r="EJ61" s="309"/>
      <c r="EK61" s="309"/>
      <c r="EL61" s="309"/>
      <c r="EM61" s="309"/>
      <c r="EN61" s="309"/>
      <c r="EO61" s="309"/>
      <c r="EP61" s="309"/>
      <c r="EQ61" s="309"/>
      <c r="ER61" s="309"/>
      <c r="ES61" s="309"/>
      <c r="ET61" s="309"/>
      <c r="EX61" s="20"/>
      <c r="EY61" s="19"/>
      <c r="EZ61" s="310"/>
      <c r="FA61" s="310"/>
      <c r="FC61" s="309"/>
      <c r="FD61" s="309"/>
      <c r="FE61" s="309"/>
      <c r="FF61" s="309"/>
      <c r="FG61" s="309"/>
      <c r="FH61" s="309"/>
      <c r="FI61" s="309"/>
      <c r="FJ61" s="309"/>
      <c r="FK61" s="309"/>
      <c r="FL61" s="309"/>
      <c r="FM61" s="309"/>
      <c r="FN61" s="309"/>
      <c r="FO61" s="309"/>
      <c r="FP61" s="309"/>
      <c r="FT61" s="20"/>
      <c r="FU61" s="19"/>
      <c r="FV61" s="310"/>
      <c r="FW61" s="310"/>
      <c r="FY61" s="309"/>
      <c r="FZ61" s="309"/>
      <c r="GA61" s="309"/>
      <c r="GB61" s="309"/>
      <c r="GC61" s="309"/>
      <c r="GD61" s="309"/>
      <c r="GE61" s="309"/>
      <c r="GF61" s="309"/>
      <c r="GG61" s="309"/>
      <c r="GH61" s="309"/>
      <c r="GI61" s="309"/>
      <c r="GJ61" s="309"/>
      <c r="GK61" s="309"/>
      <c r="GL61" s="309"/>
      <c r="GP61" s="20"/>
      <c r="GQ61" s="19"/>
      <c r="GR61" s="310"/>
      <c r="GS61" s="310"/>
      <c r="GU61" s="309"/>
      <c r="GV61" s="309"/>
      <c r="GW61" s="309"/>
      <c r="GX61" s="309"/>
      <c r="GY61" s="309"/>
      <c r="GZ61" s="309"/>
      <c r="HA61" s="309"/>
      <c r="HB61" s="309"/>
      <c r="HC61" s="309"/>
      <c r="HD61" s="309"/>
      <c r="HE61" s="309"/>
      <c r="HF61" s="309"/>
      <c r="HG61" s="309"/>
      <c r="HH61" s="309"/>
      <c r="HL61" s="20"/>
    </row>
    <row r="62" spans="1:220" ht="12" customHeight="1" thickTop="1" thickBot="1">
      <c r="A62" s="19"/>
      <c r="V62" s="20"/>
      <c r="W62" s="19"/>
      <c r="AR62" s="20"/>
      <c r="AS62" s="19"/>
      <c r="BN62" s="20"/>
      <c r="BO62" s="19"/>
      <c r="CJ62" s="20"/>
      <c r="CK62" s="19"/>
      <c r="DF62" s="20"/>
      <c r="DG62" s="19"/>
      <c r="EB62" s="20"/>
      <c r="EC62" s="19"/>
      <c r="EX62" s="20"/>
      <c r="EY62" s="19"/>
      <c r="FT62" s="20"/>
      <c r="FU62" s="19"/>
      <c r="GP62" s="20"/>
      <c r="GQ62" s="19"/>
      <c r="HL62" s="20"/>
    </row>
    <row r="63" spans="1:220" ht="13.5" customHeight="1">
      <c r="A63" s="19"/>
      <c r="B63" s="282" t="s">
        <v>249</v>
      </c>
      <c r="C63" s="287"/>
      <c r="D63" s="287"/>
      <c r="E63" s="287"/>
      <c r="F63" s="287"/>
      <c r="G63" s="287"/>
      <c r="H63" s="287"/>
      <c r="I63" s="287"/>
      <c r="J63" s="287"/>
      <c r="K63" s="286" t="s">
        <v>250</v>
      </c>
      <c r="L63" s="287"/>
      <c r="M63" s="287"/>
      <c r="N63" s="287"/>
      <c r="O63" s="287"/>
      <c r="P63" s="287"/>
      <c r="Q63" s="287"/>
      <c r="R63" s="287"/>
      <c r="S63" s="287"/>
      <c r="T63" s="287"/>
      <c r="U63" s="305"/>
      <c r="V63" s="20"/>
      <c r="W63" s="19"/>
      <c r="X63" s="282" t="s">
        <v>249</v>
      </c>
      <c r="Y63" s="287"/>
      <c r="Z63" s="287"/>
      <c r="AA63" s="287"/>
      <c r="AB63" s="287"/>
      <c r="AC63" s="287"/>
      <c r="AD63" s="287"/>
      <c r="AE63" s="287"/>
      <c r="AF63" s="287"/>
      <c r="AG63" s="286" t="s">
        <v>250</v>
      </c>
      <c r="AH63" s="287"/>
      <c r="AI63" s="287"/>
      <c r="AJ63" s="287"/>
      <c r="AK63" s="287"/>
      <c r="AL63" s="287"/>
      <c r="AM63" s="287"/>
      <c r="AN63" s="287"/>
      <c r="AO63" s="287"/>
      <c r="AP63" s="287"/>
      <c r="AQ63" s="305"/>
      <c r="AR63" s="20"/>
      <c r="AS63" s="19"/>
      <c r="AT63" s="282" t="s">
        <v>249</v>
      </c>
      <c r="AU63" s="287"/>
      <c r="AV63" s="287"/>
      <c r="AW63" s="287"/>
      <c r="AX63" s="287"/>
      <c r="AY63" s="287"/>
      <c r="AZ63" s="287"/>
      <c r="BA63" s="287"/>
      <c r="BB63" s="287"/>
      <c r="BC63" s="286" t="s">
        <v>250</v>
      </c>
      <c r="BD63" s="287"/>
      <c r="BE63" s="287"/>
      <c r="BF63" s="287"/>
      <c r="BG63" s="287"/>
      <c r="BH63" s="287"/>
      <c r="BI63" s="287"/>
      <c r="BJ63" s="287"/>
      <c r="BK63" s="287"/>
      <c r="BL63" s="287"/>
      <c r="BM63" s="305"/>
      <c r="BN63" s="20"/>
      <c r="BO63" s="19"/>
      <c r="BP63" s="282" t="s">
        <v>249</v>
      </c>
      <c r="BQ63" s="287"/>
      <c r="BR63" s="287"/>
      <c r="BS63" s="287"/>
      <c r="BT63" s="287"/>
      <c r="BU63" s="287"/>
      <c r="BV63" s="287"/>
      <c r="BW63" s="287"/>
      <c r="BX63" s="287"/>
      <c r="BY63" s="286" t="s">
        <v>250</v>
      </c>
      <c r="BZ63" s="287"/>
      <c r="CA63" s="287"/>
      <c r="CB63" s="287"/>
      <c r="CC63" s="287"/>
      <c r="CD63" s="287"/>
      <c r="CE63" s="287"/>
      <c r="CF63" s="287"/>
      <c r="CG63" s="287"/>
      <c r="CH63" s="287"/>
      <c r="CI63" s="305"/>
      <c r="CJ63" s="20"/>
      <c r="CK63" s="19"/>
      <c r="CL63" s="282" t="s">
        <v>249</v>
      </c>
      <c r="CM63" s="287"/>
      <c r="CN63" s="287"/>
      <c r="CO63" s="287"/>
      <c r="CP63" s="287"/>
      <c r="CQ63" s="287"/>
      <c r="CR63" s="287"/>
      <c r="CS63" s="287"/>
      <c r="CT63" s="287"/>
      <c r="CU63" s="286" t="s">
        <v>250</v>
      </c>
      <c r="CV63" s="287"/>
      <c r="CW63" s="287"/>
      <c r="CX63" s="287"/>
      <c r="CY63" s="287"/>
      <c r="CZ63" s="287"/>
      <c r="DA63" s="287"/>
      <c r="DB63" s="287"/>
      <c r="DC63" s="287"/>
      <c r="DD63" s="287"/>
      <c r="DE63" s="305"/>
      <c r="DF63" s="20"/>
      <c r="DG63" s="19"/>
      <c r="DH63" s="282" t="s">
        <v>249</v>
      </c>
      <c r="DI63" s="287"/>
      <c r="DJ63" s="287"/>
      <c r="DK63" s="287"/>
      <c r="DL63" s="287"/>
      <c r="DM63" s="287"/>
      <c r="DN63" s="287"/>
      <c r="DO63" s="287"/>
      <c r="DP63" s="287"/>
      <c r="DQ63" s="286" t="s">
        <v>250</v>
      </c>
      <c r="DR63" s="287"/>
      <c r="DS63" s="287"/>
      <c r="DT63" s="287"/>
      <c r="DU63" s="287"/>
      <c r="DV63" s="287"/>
      <c r="DW63" s="287"/>
      <c r="DX63" s="287"/>
      <c r="DY63" s="287"/>
      <c r="DZ63" s="287"/>
      <c r="EA63" s="305"/>
      <c r="EB63" s="20"/>
      <c r="EC63" s="19"/>
      <c r="ED63" s="282" t="s">
        <v>249</v>
      </c>
      <c r="EE63" s="287"/>
      <c r="EF63" s="287"/>
      <c r="EG63" s="287"/>
      <c r="EH63" s="287"/>
      <c r="EI63" s="287"/>
      <c r="EJ63" s="287"/>
      <c r="EK63" s="287"/>
      <c r="EL63" s="287"/>
      <c r="EM63" s="286" t="s">
        <v>250</v>
      </c>
      <c r="EN63" s="287"/>
      <c r="EO63" s="287"/>
      <c r="EP63" s="287"/>
      <c r="EQ63" s="287"/>
      <c r="ER63" s="287"/>
      <c r="ES63" s="287"/>
      <c r="ET63" s="287"/>
      <c r="EU63" s="287"/>
      <c r="EV63" s="287"/>
      <c r="EW63" s="305"/>
      <c r="EX63" s="20"/>
      <c r="EY63" s="19"/>
      <c r="EZ63" s="282" t="s">
        <v>249</v>
      </c>
      <c r="FA63" s="287"/>
      <c r="FB63" s="287"/>
      <c r="FC63" s="287"/>
      <c r="FD63" s="287"/>
      <c r="FE63" s="287"/>
      <c r="FF63" s="287"/>
      <c r="FG63" s="287"/>
      <c r="FH63" s="287"/>
      <c r="FI63" s="286" t="s">
        <v>250</v>
      </c>
      <c r="FJ63" s="287"/>
      <c r="FK63" s="287"/>
      <c r="FL63" s="287"/>
      <c r="FM63" s="287"/>
      <c r="FN63" s="287"/>
      <c r="FO63" s="287"/>
      <c r="FP63" s="287"/>
      <c r="FQ63" s="287"/>
      <c r="FR63" s="287"/>
      <c r="FS63" s="305"/>
      <c r="FT63" s="20"/>
      <c r="FU63" s="19"/>
      <c r="FV63" s="282" t="s">
        <v>249</v>
      </c>
      <c r="FW63" s="287"/>
      <c r="FX63" s="287"/>
      <c r="FY63" s="287"/>
      <c r="FZ63" s="287"/>
      <c r="GA63" s="287"/>
      <c r="GB63" s="287"/>
      <c r="GC63" s="287"/>
      <c r="GD63" s="287"/>
      <c r="GE63" s="286" t="s">
        <v>250</v>
      </c>
      <c r="GF63" s="287"/>
      <c r="GG63" s="287"/>
      <c r="GH63" s="287"/>
      <c r="GI63" s="287"/>
      <c r="GJ63" s="287"/>
      <c r="GK63" s="287"/>
      <c r="GL63" s="287"/>
      <c r="GM63" s="287"/>
      <c r="GN63" s="287"/>
      <c r="GO63" s="305"/>
      <c r="GP63" s="20"/>
      <c r="GQ63" s="19"/>
      <c r="GR63" s="282" t="s">
        <v>249</v>
      </c>
      <c r="GS63" s="287"/>
      <c r="GT63" s="287"/>
      <c r="GU63" s="287"/>
      <c r="GV63" s="287"/>
      <c r="GW63" s="287"/>
      <c r="GX63" s="287"/>
      <c r="GY63" s="287"/>
      <c r="GZ63" s="287"/>
      <c r="HA63" s="286" t="s">
        <v>250</v>
      </c>
      <c r="HB63" s="287"/>
      <c r="HC63" s="287"/>
      <c r="HD63" s="287"/>
      <c r="HE63" s="287"/>
      <c r="HF63" s="287"/>
      <c r="HG63" s="287"/>
      <c r="HH63" s="287"/>
      <c r="HI63" s="287"/>
      <c r="HJ63" s="287"/>
      <c r="HK63" s="305"/>
      <c r="HL63" s="20"/>
    </row>
    <row r="64" spans="1:220" ht="13.5" customHeight="1">
      <c r="A64" s="19"/>
      <c r="B64" s="284"/>
      <c r="C64" s="289"/>
      <c r="D64" s="289"/>
      <c r="E64" s="289"/>
      <c r="F64" s="289"/>
      <c r="G64" s="289"/>
      <c r="H64" s="289"/>
      <c r="I64" s="289"/>
      <c r="J64" s="289"/>
      <c r="K64" s="288"/>
      <c r="L64" s="289"/>
      <c r="M64" s="289"/>
      <c r="N64" s="289"/>
      <c r="O64" s="289"/>
      <c r="P64" s="289"/>
      <c r="Q64" s="289"/>
      <c r="R64" s="289"/>
      <c r="S64" s="289"/>
      <c r="T64" s="289"/>
      <c r="U64" s="306"/>
      <c r="V64" s="20"/>
      <c r="W64" s="19"/>
      <c r="X64" s="284"/>
      <c r="Y64" s="289"/>
      <c r="Z64" s="289"/>
      <c r="AA64" s="289"/>
      <c r="AB64" s="289"/>
      <c r="AC64" s="289"/>
      <c r="AD64" s="289"/>
      <c r="AE64" s="289"/>
      <c r="AF64" s="289"/>
      <c r="AG64" s="288"/>
      <c r="AH64" s="289"/>
      <c r="AI64" s="289"/>
      <c r="AJ64" s="289"/>
      <c r="AK64" s="289"/>
      <c r="AL64" s="289"/>
      <c r="AM64" s="289"/>
      <c r="AN64" s="289"/>
      <c r="AO64" s="289"/>
      <c r="AP64" s="289"/>
      <c r="AQ64" s="306"/>
      <c r="AR64" s="20"/>
      <c r="AS64" s="19"/>
      <c r="AT64" s="284"/>
      <c r="AU64" s="289"/>
      <c r="AV64" s="289"/>
      <c r="AW64" s="289"/>
      <c r="AX64" s="289"/>
      <c r="AY64" s="289"/>
      <c r="AZ64" s="289"/>
      <c r="BA64" s="289"/>
      <c r="BB64" s="289"/>
      <c r="BC64" s="288"/>
      <c r="BD64" s="289"/>
      <c r="BE64" s="289"/>
      <c r="BF64" s="289"/>
      <c r="BG64" s="289"/>
      <c r="BH64" s="289"/>
      <c r="BI64" s="289"/>
      <c r="BJ64" s="289"/>
      <c r="BK64" s="289"/>
      <c r="BL64" s="289"/>
      <c r="BM64" s="306"/>
      <c r="BN64" s="20"/>
      <c r="BO64" s="19"/>
      <c r="BP64" s="284"/>
      <c r="BQ64" s="289"/>
      <c r="BR64" s="289"/>
      <c r="BS64" s="289"/>
      <c r="BT64" s="289"/>
      <c r="BU64" s="289"/>
      <c r="BV64" s="289"/>
      <c r="BW64" s="289"/>
      <c r="BX64" s="289"/>
      <c r="BY64" s="288"/>
      <c r="BZ64" s="289"/>
      <c r="CA64" s="289"/>
      <c r="CB64" s="289"/>
      <c r="CC64" s="289"/>
      <c r="CD64" s="289"/>
      <c r="CE64" s="289"/>
      <c r="CF64" s="289"/>
      <c r="CG64" s="289"/>
      <c r="CH64" s="289"/>
      <c r="CI64" s="306"/>
      <c r="CJ64" s="20"/>
      <c r="CK64" s="19"/>
      <c r="CL64" s="284"/>
      <c r="CM64" s="289"/>
      <c r="CN64" s="289"/>
      <c r="CO64" s="289"/>
      <c r="CP64" s="289"/>
      <c r="CQ64" s="289"/>
      <c r="CR64" s="289"/>
      <c r="CS64" s="289"/>
      <c r="CT64" s="289"/>
      <c r="CU64" s="288"/>
      <c r="CV64" s="289"/>
      <c r="CW64" s="289"/>
      <c r="CX64" s="289"/>
      <c r="CY64" s="289"/>
      <c r="CZ64" s="289"/>
      <c r="DA64" s="289"/>
      <c r="DB64" s="289"/>
      <c r="DC64" s="289"/>
      <c r="DD64" s="289"/>
      <c r="DE64" s="306"/>
      <c r="DF64" s="20"/>
      <c r="DG64" s="19"/>
      <c r="DH64" s="284"/>
      <c r="DI64" s="289"/>
      <c r="DJ64" s="289"/>
      <c r="DK64" s="289"/>
      <c r="DL64" s="289"/>
      <c r="DM64" s="289"/>
      <c r="DN64" s="289"/>
      <c r="DO64" s="289"/>
      <c r="DP64" s="289"/>
      <c r="DQ64" s="288"/>
      <c r="DR64" s="289"/>
      <c r="DS64" s="289"/>
      <c r="DT64" s="289"/>
      <c r="DU64" s="289"/>
      <c r="DV64" s="289"/>
      <c r="DW64" s="289"/>
      <c r="DX64" s="289"/>
      <c r="DY64" s="289"/>
      <c r="DZ64" s="289"/>
      <c r="EA64" s="306"/>
      <c r="EB64" s="20"/>
      <c r="EC64" s="19"/>
      <c r="ED64" s="284"/>
      <c r="EE64" s="289"/>
      <c r="EF64" s="289"/>
      <c r="EG64" s="289"/>
      <c r="EH64" s="289"/>
      <c r="EI64" s="289"/>
      <c r="EJ64" s="289"/>
      <c r="EK64" s="289"/>
      <c r="EL64" s="289"/>
      <c r="EM64" s="288"/>
      <c r="EN64" s="289"/>
      <c r="EO64" s="289"/>
      <c r="EP64" s="289"/>
      <c r="EQ64" s="289"/>
      <c r="ER64" s="289"/>
      <c r="ES64" s="289"/>
      <c r="ET64" s="289"/>
      <c r="EU64" s="289"/>
      <c r="EV64" s="289"/>
      <c r="EW64" s="306"/>
      <c r="EX64" s="20"/>
      <c r="EY64" s="19"/>
      <c r="EZ64" s="284"/>
      <c r="FA64" s="289"/>
      <c r="FB64" s="289"/>
      <c r="FC64" s="289"/>
      <c r="FD64" s="289"/>
      <c r="FE64" s="289"/>
      <c r="FF64" s="289"/>
      <c r="FG64" s="289"/>
      <c r="FH64" s="289"/>
      <c r="FI64" s="288"/>
      <c r="FJ64" s="289"/>
      <c r="FK64" s="289"/>
      <c r="FL64" s="289"/>
      <c r="FM64" s="289"/>
      <c r="FN64" s="289"/>
      <c r="FO64" s="289"/>
      <c r="FP64" s="289"/>
      <c r="FQ64" s="289"/>
      <c r="FR64" s="289"/>
      <c r="FS64" s="306"/>
      <c r="FT64" s="20"/>
      <c r="FU64" s="19"/>
      <c r="FV64" s="284"/>
      <c r="FW64" s="289"/>
      <c r="FX64" s="289"/>
      <c r="FY64" s="289"/>
      <c r="FZ64" s="289"/>
      <c r="GA64" s="289"/>
      <c r="GB64" s="289"/>
      <c r="GC64" s="289"/>
      <c r="GD64" s="289"/>
      <c r="GE64" s="288"/>
      <c r="GF64" s="289"/>
      <c r="GG64" s="289"/>
      <c r="GH64" s="289"/>
      <c r="GI64" s="289"/>
      <c r="GJ64" s="289"/>
      <c r="GK64" s="289"/>
      <c r="GL64" s="289"/>
      <c r="GM64" s="289"/>
      <c r="GN64" s="289"/>
      <c r="GO64" s="306"/>
      <c r="GP64" s="20"/>
      <c r="GQ64" s="19"/>
      <c r="GR64" s="284"/>
      <c r="GS64" s="289"/>
      <c r="GT64" s="289"/>
      <c r="GU64" s="289"/>
      <c r="GV64" s="289"/>
      <c r="GW64" s="289"/>
      <c r="GX64" s="289"/>
      <c r="GY64" s="289"/>
      <c r="GZ64" s="289"/>
      <c r="HA64" s="288"/>
      <c r="HB64" s="289"/>
      <c r="HC64" s="289"/>
      <c r="HD64" s="289"/>
      <c r="HE64" s="289"/>
      <c r="HF64" s="289"/>
      <c r="HG64" s="289"/>
      <c r="HH64" s="289"/>
      <c r="HI64" s="289"/>
      <c r="HJ64" s="289"/>
      <c r="HK64" s="306"/>
      <c r="HL64" s="20"/>
    </row>
    <row r="65" spans="1:220" ht="16.5" customHeight="1">
      <c r="A65" s="19"/>
      <c r="B65" s="252" t="str">
        <f>個人一覧!$J$20</f>
        <v/>
      </c>
      <c r="C65" s="253"/>
      <c r="D65" s="253"/>
      <c r="E65" s="253"/>
      <c r="F65" s="253"/>
      <c r="G65" s="253"/>
      <c r="H65" s="253"/>
      <c r="I65" s="253"/>
      <c r="J65" s="253"/>
      <c r="K65" s="258" t="str">
        <f>IF(個人一覧!$K$20="","記録なし",IF(LEN(個人一覧!$K$20)=7,MID(個人一覧!$K$20,2,2)&amp;"'"&amp;MID(個人一覧!$K$20,4,2)&amp;""""&amp;MID(個人一覧!$K$20,6,2),MID(個人一覧!$K$20,2,2)&amp;"m"&amp;MID(個人一覧!$K$20,4,2)))</f>
        <v>記録なし</v>
      </c>
      <c r="L65" s="253"/>
      <c r="M65" s="253"/>
      <c r="N65" s="253"/>
      <c r="O65" s="253"/>
      <c r="P65" s="253"/>
      <c r="Q65" s="253"/>
      <c r="R65" s="253"/>
      <c r="S65" s="253"/>
      <c r="T65" s="253"/>
      <c r="U65" s="259"/>
      <c r="V65" s="20"/>
      <c r="W65" s="19"/>
      <c r="X65" s="252" t="str">
        <f>個人一覧!$J$21</f>
        <v/>
      </c>
      <c r="Y65" s="253"/>
      <c r="Z65" s="253"/>
      <c r="AA65" s="253"/>
      <c r="AB65" s="253"/>
      <c r="AC65" s="253"/>
      <c r="AD65" s="253"/>
      <c r="AE65" s="253"/>
      <c r="AF65" s="253"/>
      <c r="AG65" s="258" t="str">
        <f>IF(個人一覧!$K$21="","記録なし",IF(LEN(個人一覧!$K$21)=7,MID(個人一覧!$K$21,2,2)&amp;"'"&amp;MID(個人一覧!$K$21,4,2)&amp;""""&amp;MID(個人一覧!$K$21,6,2),MID(個人一覧!$K$21,2,2)&amp;"m"&amp;MID(個人一覧!$K$21,4,2)))</f>
        <v>記録なし</v>
      </c>
      <c r="AH65" s="253"/>
      <c r="AI65" s="253"/>
      <c r="AJ65" s="253"/>
      <c r="AK65" s="253"/>
      <c r="AL65" s="253"/>
      <c r="AM65" s="253"/>
      <c r="AN65" s="253"/>
      <c r="AO65" s="253"/>
      <c r="AP65" s="253"/>
      <c r="AQ65" s="259"/>
      <c r="AR65" s="20"/>
      <c r="AS65" s="19"/>
      <c r="AT65" s="252" t="str">
        <f>個人一覧!$J$22</f>
        <v/>
      </c>
      <c r="AU65" s="253"/>
      <c r="AV65" s="253"/>
      <c r="AW65" s="253"/>
      <c r="AX65" s="253"/>
      <c r="AY65" s="253"/>
      <c r="AZ65" s="253"/>
      <c r="BA65" s="253"/>
      <c r="BB65" s="253"/>
      <c r="BC65" s="258" t="str">
        <f>IF(個人一覧!$K$22="","記録なし",IF(LEN(個人一覧!$K$22)=7,MID(個人一覧!$K$22,2,2)&amp;"'"&amp;MID(個人一覧!$K$22,4,2)&amp;""""&amp;MID(個人一覧!$K$22,6,2),MID(個人一覧!$K$22,2,2)&amp;"m"&amp;MID(個人一覧!$K$22,4,2)))</f>
        <v>記録なし</v>
      </c>
      <c r="BD65" s="253"/>
      <c r="BE65" s="253"/>
      <c r="BF65" s="253"/>
      <c r="BG65" s="253"/>
      <c r="BH65" s="253"/>
      <c r="BI65" s="253"/>
      <c r="BJ65" s="253"/>
      <c r="BK65" s="253"/>
      <c r="BL65" s="253"/>
      <c r="BM65" s="259"/>
      <c r="BN65" s="20"/>
      <c r="BO65" s="19"/>
      <c r="BP65" s="252" t="str">
        <f>個人一覧!$J$23</f>
        <v/>
      </c>
      <c r="BQ65" s="253"/>
      <c r="BR65" s="253"/>
      <c r="BS65" s="253"/>
      <c r="BT65" s="253"/>
      <c r="BU65" s="253"/>
      <c r="BV65" s="253"/>
      <c r="BW65" s="253"/>
      <c r="BX65" s="253"/>
      <c r="BY65" s="258" t="str">
        <f>IF(個人一覧!$K$23="","記録なし",IF(LEN(個人一覧!$K$23)=7,MID(個人一覧!$K$23,2,2)&amp;"'"&amp;MID(個人一覧!$K$23,4,2)&amp;""""&amp;MID(個人一覧!$K$23,6,2),MID(個人一覧!$K$23,2,2)&amp;"m"&amp;MID(個人一覧!$K$23,4,2)))</f>
        <v>記録なし</v>
      </c>
      <c r="BZ65" s="253"/>
      <c r="CA65" s="253"/>
      <c r="CB65" s="253"/>
      <c r="CC65" s="253"/>
      <c r="CD65" s="253"/>
      <c r="CE65" s="253"/>
      <c r="CF65" s="253"/>
      <c r="CG65" s="253"/>
      <c r="CH65" s="253"/>
      <c r="CI65" s="259"/>
      <c r="CJ65" s="20"/>
      <c r="CK65" s="19"/>
      <c r="CL65" s="252" t="str">
        <f>個人一覧!$J$24</f>
        <v/>
      </c>
      <c r="CM65" s="253"/>
      <c r="CN65" s="253"/>
      <c r="CO65" s="253"/>
      <c r="CP65" s="253"/>
      <c r="CQ65" s="253"/>
      <c r="CR65" s="253"/>
      <c r="CS65" s="253"/>
      <c r="CT65" s="253"/>
      <c r="CU65" s="258" t="str">
        <f>IF(個人一覧!$K$24="","記録なし",IF(LEN(個人一覧!$K$24)=7,MID(個人一覧!$K$24,2,2)&amp;"'"&amp;MID(個人一覧!$K$24,4,2)&amp;""""&amp;MID(個人一覧!$K$24,6,2),MID(個人一覧!$K$24,2,2)&amp;"m"&amp;MID(個人一覧!$K$24,4,2)))</f>
        <v>記録なし</v>
      </c>
      <c r="CV65" s="253"/>
      <c r="CW65" s="253"/>
      <c r="CX65" s="253"/>
      <c r="CY65" s="253"/>
      <c r="CZ65" s="253"/>
      <c r="DA65" s="253"/>
      <c r="DB65" s="253"/>
      <c r="DC65" s="253"/>
      <c r="DD65" s="253"/>
      <c r="DE65" s="259"/>
      <c r="DF65" s="20"/>
      <c r="DG65" s="19"/>
      <c r="DH65" s="252" t="str">
        <f>個人一覧!$J$25</f>
        <v/>
      </c>
      <c r="DI65" s="253"/>
      <c r="DJ65" s="253"/>
      <c r="DK65" s="253"/>
      <c r="DL65" s="253"/>
      <c r="DM65" s="253"/>
      <c r="DN65" s="253"/>
      <c r="DO65" s="253"/>
      <c r="DP65" s="253"/>
      <c r="DQ65" s="258" t="str">
        <f>IF(個人一覧!$K$25="","記録なし",IF(LEN(個人一覧!$K$25)=7,MID(個人一覧!$K$25,2,2)&amp;"'"&amp;MID(個人一覧!$K$25,4,2)&amp;""""&amp;MID(個人一覧!$K$25,6,2),MID(個人一覧!$K$25,2,2)&amp;"m"&amp;MID(個人一覧!$K$25,4,2)))</f>
        <v>記録なし</v>
      </c>
      <c r="DR65" s="253"/>
      <c r="DS65" s="253"/>
      <c r="DT65" s="253"/>
      <c r="DU65" s="253"/>
      <c r="DV65" s="253"/>
      <c r="DW65" s="253"/>
      <c r="DX65" s="253"/>
      <c r="DY65" s="253"/>
      <c r="DZ65" s="253"/>
      <c r="EA65" s="259"/>
      <c r="EB65" s="20"/>
      <c r="EC65" s="19"/>
      <c r="ED65" s="252" t="str">
        <f>個人一覧!$J$26</f>
        <v/>
      </c>
      <c r="EE65" s="253"/>
      <c r="EF65" s="253"/>
      <c r="EG65" s="253"/>
      <c r="EH65" s="253"/>
      <c r="EI65" s="253"/>
      <c r="EJ65" s="253"/>
      <c r="EK65" s="253"/>
      <c r="EL65" s="253"/>
      <c r="EM65" s="258" t="str">
        <f>IF(個人一覧!$K$26="","記録なし",IF(LEN(個人一覧!$K$26)=7,MID(個人一覧!$K$26,2,2)&amp;"'"&amp;MID(個人一覧!$K$26,4,2)&amp;""""&amp;MID(個人一覧!$K$26,6,2),MID(個人一覧!$K$26,2,2)&amp;"m"&amp;MID(個人一覧!$K$26,4,2)))</f>
        <v>記録なし</v>
      </c>
      <c r="EN65" s="253"/>
      <c r="EO65" s="253"/>
      <c r="EP65" s="253"/>
      <c r="EQ65" s="253"/>
      <c r="ER65" s="253"/>
      <c r="ES65" s="253"/>
      <c r="ET65" s="253"/>
      <c r="EU65" s="253"/>
      <c r="EV65" s="253"/>
      <c r="EW65" s="259"/>
      <c r="EX65" s="20"/>
      <c r="EY65" s="19"/>
      <c r="EZ65" s="252" t="str">
        <f>個人一覧!$J$27</f>
        <v/>
      </c>
      <c r="FA65" s="253"/>
      <c r="FB65" s="253"/>
      <c r="FC65" s="253"/>
      <c r="FD65" s="253"/>
      <c r="FE65" s="253"/>
      <c r="FF65" s="253"/>
      <c r="FG65" s="253"/>
      <c r="FH65" s="253"/>
      <c r="FI65" s="258" t="str">
        <f>IF(個人一覧!$K$27="","記録なし",IF(LEN(個人一覧!$K$27)=7,MID(個人一覧!$K$27,2,2)&amp;"'"&amp;MID(個人一覧!$K$27,4,2)&amp;""""&amp;MID(個人一覧!$K$27,6,2),MID(個人一覧!$K$27,2,2)&amp;"m"&amp;MID(個人一覧!$K$27,4,2)))</f>
        <v>記録なし</v>
      </c>
      <c r="FJ65" s="253"/>
      <c r="FK65" s="253"/>
      <c r="FL65" s="253"/>
      <c r="FM65" s="253"/>
      <c r="FN65" s="253"/>
      <c r="FO65" s="253"/>
      <c r="FP65" s="253"/>
      <c r="FQ65" s="253"/>
      <c r="FR65" s="253"/>
      <c r="FS65" s="259"/>
      <c r="FT65" s="20"/>
      <c r="FU65" s="19"/>
      <c r="FV65" s="252" t="str">
        <f>個人一覧!$J$28</f>
        <v/>
      </c>
      <c r="FW65" s="253"/>
      <c r="FX65" s="253"/>
      <c r="FY65" s="253"/>
      <c r="FZ65" s="253"/>
      <c r="GA65" s="253"/>
      <c r="GB65" s="253"/>
      <c r="GC65" s="253"/>
      <c r="GD65" s="253"/>
      <c r="GE65" s="258" t="str">
        <f>IF(個人一覧!$K$28="","記録なし",IF(LEN(個人一覧!$K$28)=7,MID(個人一覧!$K$28,2,2)&amp;"'"&amp;MID(個人一覧!$K$28,4,2)&amp;""""&amp;MID(個人一覧!$K$28,6,2),MID(個人一覧!$K$28,2,2)&amp;"m"&amp;MID(個人一覧!$K$28,4,2)))</f>
        <v>記録なし</v>
      </c>
      <c r="GF65" s="253"/>
      <c r="GG65" s="253"/>
      <c r="GH65" s="253"/>
      <c r="GI65" s="253"/>
      <c r="GJ65" s="253"/>
      <c r="GK65" s="253"/>
      <c r="GL65" s="253"/>
      <c r="GM65" s="253"/>
      <c r="GN65" s="253"/>
      <c r="GO65" s="259"/>
      <c r="GP65" s="20"/>
      <c r="GQ65" s="19"/>
      <c r="GR65" s="252" t="str">
        <f>個人一覧!$J$29</f>
        <v/>
      </c>
      <c r="GS65" s="253"/>
      <c r="GT65" s="253"/>
      <c r="GU65" s="253"/>
      <c r="GV65" s="253"/>
      <c r="GW65" s="253"/>
      <c r="GX65" s="253"/>
      <c r="GY65" s="253"/>
      <c r="GZ65" s="253"/>
      <c r="HA65" s="258" t="str">
        <f>IF(個人一覧!$K$29="","記録なし",IF(LEN(個人一覧!$K$29)=7,MID(個人一覧!$K$29,2,2)&amp;"'"&amp;MID(個人一覧!$K$29,4,2)&amp;""""&amp;MID(個人一覧!$K$29,6,2),MID(個人一覧!$K$29,2,2)&amp;"m"&amp;MID(個人一覧!$K$29,4,2)))</f>
        <v>記録なし</v>
      </c>
      <c r="HB65" s="253"/>
      <c r="HC65" s="253"/>
      <c r="HD65" s="253"/>
      <c r="HE65" s="253"/>
      <c r="HF65" s="253"/>
      <c r="HG65" s="253"/>
      <c r="HH65" s="253"/>
      <c r="HI65" s="253"/>
      <c r="HJ65" s="253"/>
      <c r="HK65" s="259"/>
      <c r="HL65" s="20"/>
    </row>
    <row r="66" spans="1:220" ht="16.5" customHeight="1">
      <c r="A66" s="19"/>
      <c r="B66" s="254"/>
      <c r="C66" s="255"/>
      <c r="D66" s="255"/>
      <c r="E66" s="255"/>
      <c r="F66" s="255"/>
      <c r="G66" s="255"/>
      <c r="H66" s="255"/>
      <c r="I66" s="255"/>
      <c r="J66" s="255"/>
      <c r="K66" s="260"/>
      <c r="L66" s="255"/>
      <c r="M66" s="255"/>
      <c r="N66" s="255"/>
      <c r="O66" s="255"/>
      <c r="P66" s="255"/>
      <c r="Q66" s="255"/>
      <c r="R66" s="255"/>
      <c r="S66" s="255"/>
      <c r="T66" s="255"/>
      <c r="U66" s="261"/>
      <c r="V66" s="20"/>
      <c r="W66" s="19"/>
      <c r="X66" s="254"/>
      <c r="Y66" s="255"/>
      <c r="Z66" s="255"/>
      <c r="AA66" s="255"/>
      <c r="AB66" s="255"/>
      <c r="AC66" s="255"/>
      <c r="AD66" s="255"/>
      <c r="AE66" s="255"/>
      <c r="AF66" s="255"/>
      <c r="AG66" s="260"/>
      <c r="AH66" s="255"/>
      <c r="AI66" s="255"/>
      <c r="AJ66" s="255"/>
      <c r="AK66" s="255"/>
      <c r="AL66" s="255"/>
      <c r="AM66" s="255"/>
      <c r="AN66" s="255"/>
      <c r="AO66" s="255"/>
      <c r="AP66" s="255"/>
      <c r="AQ66" s="261"/>
      <c r="AR66" s="20"/>
      <c r="AS66" s="19"/>
      <c r="AT66" s="254"/>
      <c r="AU66" s="255"/>
      <c r="AV66" s="255"/>
      <c r="AW66" s="255"/>
      <c r="AX66" s="255"/>
      <c r="AY66" s="255"/>
      <c r="AZ66" s="255"/>
      <c r="BA66" s="255"/>
      <c r="BB66" s="255"/>
      <c r="BC66" s="260"/>
      <c r="BD66" s="255"/>
      <c r="BE66" s="255"/>
      <c r="BF66" s="255"/>
      <c r="BG66" s="255"/>
      <c r="BH66" s="255"/>
      <c r="BI66" s="255"/>
      <c r="BJ66" s="255"/>
      <c r="BK66" s="255"/>
      <c r="BL66" s="255"/>
      <c r="BM66" s="261"/>
      <c r="BN66" s="20"/>
      <c r="BO66" s="19"/>
      <c r="BP66" s="254"/>
      <c r="BQ66" s="255"/>
      <c r="BR66" s="255"/>
      <c r="BS66" s="255"/>
      <c r="BT66" s="255"/>
      <c r="BU66" s="255"/>
      <c r="BV66" s="255"/>
      <c r="BW66" s="255"/>
      <c r="BX66" s="255"/>
      <c r="BY66" s="260"/>
      <c r="BZ66" s="255"/>
      <c r="CA66" s="255"/>
      <c r="CB66" s="255"/>
      <c r="CC66" s="255"/>
      <c r="CD66" s="255"/>
      <c r="CE66" s="255"/>
      <c r="CF66" s="255"/>
      <c r="CG66" s="255"/>
      <c r="CH66" s="255"/>
      <c r="CI66" s="261"/>
      <c r="CJ66" s="20"/>
      <c r="CK66" s="19"/>
      <c r="CL66" s="254"/>
      <c r="CM66" s="255"/>
      <c r="CN66" s="255"/>
      <c r="CO66" s="255"/>
      <c r="CP66" s="255"/>
      <c r="CQ66" s="255"/>
      <c r="CR66" s="255"/>
      <c r="CS66" s="255"/>
      <c r="CT66" s="255"/>
      <c r="CU66" s="260"/>
      <c r="CV66" s="255"/>
      <c r="CW66" s="255"/>
      <c r="CX66" s="255"/>
      <c r="CY66" s="255"/>
      <c r="CZ66" s="255"/>
      <c r="DA66" s="255"/>
      <c r="DB66" s="255"/>
      <c r="DC66" s="255"/>
      <c r="DD66" s="255"/>
      <c r="DE66" s="261"/>
      <c r="DF66" s="20"/>
      <c r="DG66" s="19"/>
      <c r="DH66" s="254"/>
      <c r="DI66" s="255"/>
      <c r="DJ66" s="255"/>
      <c r="DK66" s="255"/>
      <c r="DL66" s="255"/>
      <c r="DM66" s="255"/>
      <c r="DN66" s="255"/>
      <c r="DO66" s="255"/>
      <c r="DP66" s="255"/>
      <c r="DQ66" s="260"/>
      <c r="DR66" s="255"/>
      <c r="DS66" s="255"/>
      <c r="DT66" s="255"/>
      <c r="DU66" s="255"/>
      <c r="DV66" s="255"/>
      <c r="DW66" s="255"/>
      <c r="DX66" s="255"/>
      <c r="DY66" s="255"/>
      <c r="DZ66" s="255"/>
      <c r="EA66" s="261"/>
      <c r="EB66" s="20"/>
      <c r="EC66" s="19"/>
      <c r="ED66" s="254"/>
      <c r="EE66" s="255"/>
      <c r="EF66" s="255"/>
      <c r="EG66" s="255"/>
      <c r="EH66" s="255"/>
      <c r="EI66" s="255"/>
      <c r="EJ66" s="255"/>
      <c r="EK66" s="255"/>
      <c r="EL66" s="255"/>
      <c r="EM66" s="260"/>
      <c r="EN66" s="255"/>
      <c r="EO66" s="255"/>
      <c r="EP66" s="255"/>
      <c r="EQ66" s="255"/>
      <c r="ER66" s="255"/>
      <c r="ES66" s="255"/>
      <c r="ET66" s="255"/>
      <c r="EU66" s="255"/>
      <c r="EV66" s="255"/>
      <c r="EW66" s="261"/>
      <c r="EX66" s="20"/>
      <c r="EY66" s="19"/>
      <c r="EZ66" s="254"/>
      <c r="FA66" s="255"/>
      <c r="FB66" s="255"/>
      <c r="FC66" s="255"/>
      <c r="FD66" s="255"/>
      <c r="FE66" s="255"/>
      <c r="FF66" s="255"/>
      <c r="FG66" s="255"/>
      <c r="FH66" s="255"/>
      <c r="FI66" s="260"/>
      <c r="FJ66" s="255"/>
      <c r="FK66" s="255"/>
      <c r="FL66" s="255"/>
      <c r="FM66" s="255"/>
      <c r="FN66" s="255"/>
      <c r="FO66" s="255"/>
      <c r="FP66" s="255"/>
      <c r="FQ66" s="255"/>
      <c r="FR66" s="255"/>
      <c r="FS66" s="261"/>
      <c r="FT66" s="20"/>
      <c r="FU66" s="19"/>
      <c r="FV66" s="254"/>
      <c r="FW66" s="255"/>
      <c r="FX66" s="255"/>
      <c r="FY66" s="255"/>
      <c r="FZ66" s="255"/>
      <c r="GA66" s="255"/>
      <c r="GB66" s="255"/>
      <c r="GC66" s="255"/>
      <c r="GD66" s="255"/>
      <c r="GE66" s="260"/>
      <c r="GF66" s="255"/>
      <c r="GG66" s="255"/>
      <c r="GH66" s="255"/>
      <c r="GI66" s="255"/>
      <c r="GJ66" s="255"/>
      <c r="GK66" s="255"/>
      <c r="GL66" s="255"/>
      <c r="GM66" s="255"/>
      <c r="GN66" s="255"/>
      <c r="GO66" s="261"/>
      <c r="GP66" s="20"/>
      <c r="GQ66" s="19"/>
      <c r="GR66" s="254"/>
      <c r="GS66" s="255"/>
      <c r="GT66" s="255"/>
      <c r="GU66" s="255"/>
      <c r="GV66" s="255"/>
      <c r="GW66" s="255"/>
      <c r="GX66" s="255"/>
      <c r="GY66" s="255"/>
      <c r="GZ66" s="255"/>
      <c r="HA66" s="260"/>
      <c r="HB66" s="255"/>
      <c r="HC66" s="255"/>
      <c r="HD66" s="255"/>
      <c r="HE66" s="255"/>
      <c r="HF66" s="255"/>
      <c r="HG66" s="255"/>
      <c r="HH66" s="255"/>
      <c r="HI66" s="255"/>
      <c r="HJ66" s="255"/>
      <c r="HK66" s="261"/>
      <c r="HL66" s="20"/>
    </row>
    <row r="67" spans="1:220" ht="16.5" customHeight="1" thickBot="1">
      <c r="A67" s="19"/>
      <c r="B67" s="256"/>
      <c r="C67" s="257"/>
      <c r="D67" s="257"/>
      <c r="E67" s="257"/>
      <c r="F67" s="257"/>
      <c r="G67" s="257"/>
      <c r="H67" s="257"/>
      <c r="I67" s="257"/>
      <c r="J67" s="257"/>
      <c r="K67" s="262"/>
      <c r="L67" s="257"/>
      <c r="M67" s="257"/>
      <c r="N67" s="257"/>
      <c r="O67" s="257"/>
      <c r="P67" s="257"/>
      <c r="Q67" s="257"/>
      <c r="R67" s="257"/>
      <c r="S67" s="257"/>
      <c r="T67" s="257"/>
      <c r="U67" s="263"/>
      <c r="V67" s="20"/>
      <c r="W67" s="19"/>
      <c r="X67" s="256"/>
      <c r="Y67" s="257"/>
      <c r="Z67" s="257"/>
      <c r="AA67" s="257"/>
      <c r="AB67" s="257"/>
      <c r="AC67" s="257"/>
      <c r="AD67" s="257"/>
      <c r="AE67" s="257"/>
      <c r="AF67" s="257"/>
      <c r="AG67" s="262"/>
      <c r="AH67" s="257"/>
      <c r="AI67" s="257"/>
      <c r="AJ67" s="257"/>
      <c r="AK67" s="257"/>
      <c r="AL67" s="257"/>
      <c r="AM67" s="257"/>
      <c r="AN67" s="257"/>
      <c r="AO67" s="257"/>
      <c r="AP67" s="257"/>
      <c r="AQ67" s="263"/>
      <c r="AR67" s="20"/>
      <c r="AS67" s="19"/>
      <c r="AT67" s="256"/>
      <c r="AU67" s="257"/>
      <c r="AV67" s="257"/>
      <c r="AW67" s="257"/>
      <c r="AX67" s="257"/>
      <c r="AY67" s="257"/>
      <c r="AZ67" s="257"/>
      <c r="BA67" s="257"/>
      <c r="BB67" s="257"/>
      <c r="BC67" s="262"/>
      <c r="BD67" s="257"/>
      <c r="BE67" s="257"/>
      <c r="BF67" s="257"/>
      <c r="BG67" s="257"/>
      <c r="BH67" s="257"/>
      <c r="BI67" s="257"/>
      <c r="BJ67" s="257"/>
      <c r="BK67" s="257"/>
      <c r="BL67" s="257"/>
      <c r="BM67" s="263"/>
      <c r="BN67" s="20"/>
      <c r="BO67" s="19"/>
      <c r="BP67" s="256"/>
      <c r="BQ67" s="257"/>
      <c r="BR67" s="257"/>
      <c r="BS67" s="257"/>
      <c r="BT67" s="257"/>
      <c r="BU67" s="257"/>
      <c r="BV67" s="257"/>
      <c r="BW67" s="257"/>
      <c r="BX67" s="257"/>
      <c r="BY67" s="262"/>
      <c r="BZ67" s="257"/>
      <c r="CA67" s="257"/>
      <c r="CB67" s="257"/>
      <c r="CC67" s="257"/>
      <c r="CD67" s="257"/>
      <c r="CE67" s="257"/>
      <c r="CF67" s="257"/>
      <c r="CG67" s="257"/>
      <c r="CH67" s="257"/>
      <c r="CI67" s="263"/>
      <c r="CJ67" s="20"/>
      <c r="CK67" s="19"/>
      <c r="CL67" s="256"/>
      <c r="CM67" s="257"/>
      <c r="CN67" s="257"/>
      <c r="CO67" s="257"/>
      <c r="CP67" s="257"/>
      <c r="CQ67" s="257"/>
      <c r="CR67" s="257"/>
      <c r="CS67" s="257"/>
      <c r="CT67" s="257"/>
      <c r="CU67" s="262"/>
      <c r="CV67" s="257"/>
      <c r="CW67" s="257"/>
      <c r="CX67" s="257"/>
      <c r="CY67" s="257"/>
      <c r="CZ67" s="257"/>
      <c r="DA67" s="257"/>
      <c r="DB67" s="257"/>
      <c r="DC67" s="257"/>
      <c r="DD67" s="257"/>
      <c r="DE67" s="263"/>
      <c r="DF67" s="20"/>
      <c r="DG67" s="19"/>
      <c r="DH67" s="256"/>
      <c r="DI67" s="257"/>
      <c r="DJ67" s="257"/>
      <c r="DK67" s="257"/>
      <c r="DL67" s="257"/>
      <c r="DM67" s="257"/>
      <c r="DN67" s="257"/>
      <c r="DO67" s="257"/>
      <c r="DP67" s="257"/>
      <c r="DQ67" s="262"/>
      <c r="DR67" s="257"/>
      <c r="DS67" s="257"/>
      <c r="DT67" s="257"/>
      <c r="DU67" s="257"/>
      <c r="DV67" s="257"/>
      <c r="DW67" s="257"/>
      <c r="DX67" s="257"/>
      <c r="DY67" s="257"/>
      <c r="DZ67" s="257"/>
      <c r="EA67" s="263"/>
      <c r="EB67" s="20"/>
      <c r="EC67" s="19"/>
      <c r="ED67" s="256"/>
      <c r="EE67" s="257"/>
      <c r="EF67" s="257"/>
      <c r="EG67" s="257"/>
      <c r="EH67" s="257"/>
      <c r="EI67" s="257"/>
      <c r="EJ67" s="257"/>
      <c r="EK67" s="257"/>
      <c r="EL67" s="257"/>
      <c r="EM67" s="262"/>
      <c r="EN67" s="257"/>
      <c r="EO67" s="257"/>
      <c r="EP67" s="257"/>
      <c r="EQ67" s="257"/>
      <c r="ER67" s="257"/>
      <c r="ES67" s="257"/>
      <c r="ET67" s="257"/>
      <c r="EU67" s="257"/>
      <c r="EV67" s="257"/>
      <c r="EW67" s="263"/>
      <c r="EX67" s="20"/>
      <c r="EY67" s="19"/>
      <c r="EZ67" s="256"/>
      <c r="FA67" s="257"/>
      <c r="FB67" s="257"/>
      <c r="FC67" s="257"/>
      <c r="FD67" s="257"/>
      <c r="FE67" s="257"/>
      <c r="FF67" s="257"/>
      <c r="FG67" s="257"/>
      <c r="FH67" s="257"/>
      <c r="FI67" s="262"/>
      <c r="FJ67" s="257"/>
      <c r="FK67" s="257"/>
      <c r="FL67" s="257"/>
      <c r="FM67" s="257"/>
      <c r="FN67" s="257"/>
      <c r="FO67" s="257"/>
      <c r="FP67" s="257"/>
      <c r="FQ67" s="257"/>
      <c r="FR67" s="257"/>
      <c r="FS67" s="263"/>
      <c r="FT67" s="20"/>
      <c r="FU67" s="19"/>
      <c r="FV67" s="256"/>
      <c r="FW67" s="257"/>
      <c r="FX67" s="257"/>
      <c r="FY67" s="257"/>
      <c r="FZ67" s="257"/>
      <c r="GA67" s="257"/>
      <c r="GB67" s="257"/>
      <c r="GC67" s="257"/>
      <c r="GD67" s="257"/>
      <c r="GE67" s="262"/>
      <c r="GF67" s="257"/>
      <c r="GG67" s="257"/>
      <c r="GH67" s="257"/>
      <c r="GI67" s="257"/>
      <c r="GJ67" s="257"/>
      <c r="GK67" s="257"/>
      <c r="GL67" s="257"/>
      <c r="GM67" s="257"/>
      <c r="GN67" s="257"/>
      <c r="GO67" s="263"/>
      <c r="GP67" s="20"/>
      <c r="GQ67" s="19"/>
      <c r="GR67" s="256"/>
      <c r="GS67" s="257"/>
      <c r="GT67" s="257"/>
      <c r="GU67" s="257"/>
      <c r="GV67" s="257"/>
      <c r="GW67" s="257"/>
      <c r="GX67" s="257"/>
      <c r="GY67" s="257"/>
      <c r="GZ67" s="257"/>
      <c r="HA67" s="262"/>
      <c r="HB67" s="257"/>
      <c r="HC67" s="257"/>
      <c r="HD67" s="257"/>
      <c r="HE67" s="257"/>
      <c r="HF67" s="257"/>
      <c r="HG67" s="257"/>
      <c r="HH67" s="257"/>
      <c r="HI67" s="257"/>
      <c r="HJ67" s="257"/>
      <c r="HK67" s="263"/>
      <c r="HL67" s="20"/>
    </row>
    <row r="68" spans="1:220" ht="12" customHeight="1">
      <c r="A68" s="19"/>
      <c r="V68" s="20"/>
      <c r="W68" s="19"/>
      <c r="AR68" s="20"/>
      <c r="AS68" s="19"/>
      <c r="BN68" s="20"/>
      <c r="BO68" s="19"/>
      <c r="CJ68" s="20"/>
      <c r="CK68" s="19"/>
      <c r="DF68" s="20"/>
      <c r="DG68" s="19"/>
      <c r="EB68" s="20"/>
      <c r="EC68" s="19"/>
      <c r="EX68" s="20"/>
      <c r="EY68" s="19"/>
      <c r="FT68" s="20"/>
      <c r="FU68" s="19"/>
      <c r="GP68" s="20"/>
      <c r="GQ68" s="19"/>
      <c r="HL68" s="20"/>
    </row>
    <row r="69" spans="1:220" ht="12" customHeight="1" thickBot="1">
      <c r="A69" s="19"/>
      <c r="V69" s="20"/>
      <c r="W69" s="19"/>
      <c r="AR69" s="20"/>
      <c r="AS69" s="19"/>
      <c r="BN69" s="20"/>
      <c r="BO69" s="19"/>
      <c r="CJ69" s="20"/>
      <c r="CK69" s="19"/>
      <c r="DF69" s="20"/>
      <c r="DG69" s="19"/>
      <c r="EB69" s="20"/>
      <c r="EC69" s="19"/>
      <c r="EX69" s="20"/>
      <c r="EY69" s="19"/>
      <c r="FT69" s="20"/>
      <c r="FU69" s="19"/>
      <c r="GP69" s="20"/>
      <c r="GQ69" s="19"/>
      <c r="HL69" s="20"/>
    </row>
    <row r="70" spans="1:220" ht="13.5" customHeight="1">
      <c r="A70" s="19"/>
      <c r="B70" s="282" t="s">
        <v>251</v>
      </c>
      <c r="C70" s="283"/>
      <c r="D70" s="286" t="s">
        <v>252</v>
      </c>
      <c r="E70" s="287"/>
      <c r="F70" s="287"/>
      <c r="G70" s="283"/>
      <c r="H70" s="286" t="s">
        <v>255</v>
      </c>
      <c r="I70" s="287"/>
      <c r="J70" s="287"/>
      <c r="K70" s="287"/>
      <c r="L70" s="287"/>
      <c r="M70" s="287"/>
      <c r="N70" s="287"/>
      <c r="O70" s="283"/>
      <c r="P70" s="286" t="s">
        <v>253</v>
      </c>
      <c r="Q70" s="283"/>
      <c r="R70" s="286" t="s">
        <v>254</v>
      </c>
      <c r="S70" s="287"/>
      <c r="T70" s="287"/>
      <c r="U70" s="305"/>
      <c r="V70" s="20"/>
      <c r="W70" s="19"/>
      <c r="X70" s="282" t="s">
        <v>251</v>
      </c>
      <c r="Y70" s="283"/>
      <c r="Z70" s="286" t="s">
        <v>252</v>
      </c>
      <c r="AA70" s="287"/>
      <c r="AB70" s="287"/>
      <c r="AC70" s="283"/>
      <c r="AD70" s="286" t="s">
        <v>255</v>
      </c>
      <c r="AE70" s="287"/>
      <c r="AF70" s="287"/>
      <c r="AG70" s="287"/>
      <c r="AH70" s="287"/>
      <c r="AI70" s="287"/>
      <c r="AJ70" s="287"/>
      <c r="AK70" s="283"/>
      <c r="AL70" s="286" t="s">
        <v>253</v>
      </c>
      <c r="AM70" s="283"/>
      <c r="AN70" s="286" t="s">
        <v>254</v>
      </c>
      <c r="AO70" s="287"/>
      <c r="AP70" s="287"/>
      <c r="AQ70" s="305"/>
      <c r="AR70" s="20"/>
      <c r="AS70" s="19"/>
      <c r="AT70" s="282" t="s">
        <v>251</v>
      </c>
      <c r="AU70" s="283"/>
      <c r="AV70" s="286" t="s">
        <v>252</v>
      </c>
      <c r="AW70" s="287"/>
      <c r="AX70" s="287"/>
      <c r="AY70" s="283"/>
      <c r="AZ70" s="286" t="s">
        <v>255</v>
      </c>
      <c r="BA70" s="287"/>
      <c r="BB70" s="287"/>
      <c r="BC70" s="287"/>
      <c r="BD70" s="287"/>
      <c r="BE70" s="287"/>
      <c r="BF70" s="287"/>
      <c r="BG70" s="283"/>
      <c r="BH70" s="286" t="s">
        <v>253</v>
      </c>
      <c r="BI70" s="283"/>
      <c r="BJ70" s="286" t="s">
        <v>254</v>
      </c>
      <c r="BK70" s="287"/>
      <c r="BL70" s="287"/>
      <c r="BM70" s="305"/>
      <c r="BN70" s="20"/>
      <c r="BO70" s="19"/>
      <c r="BP70" s="282" t="s">
        <v>251</v>
      </c>
      <c r="BQ70" s="283"/>
      <c r="BR70" s="286" t="s">
        <v>252</v>
      </c>
      <c r="BS70" s="287"/>
      <c r="BT70" s="287"/>
      <c r="BU70" s="283"/>
      <c r="BV70" s="286" t="s">
        <v>255</v>
      </c>
      <c r="BW70" s="287"/>
      <c r="BX70" s="287"/>
      <c r="BY70" s="287"/>
      <c r="BZ70" s="287"/>
      <c r="CA70" s="287"/>
      <c r="CB70" s="287"/>
      <c r="CC70" s="283"/>
      <c r="CD70" s="286" t="s">
        <v>253</v>
      </c>
      <c r="CE70" s="283"/>
      <c r="CF70" s="286" t="s">
        <v>254</v>
      </c>
      <c r="CG70" s="287"/>
      <c r="CH70" s="287"/>
      <c r="CI70" s="305"/>
      <c r="CJ70" s="20"/>
      <c r="CK70" s="19"/>
      <c r="CL70" s="282" t="s">
        <v>251</v>
      </c>
      <c r="CM70" s="283"/>
      <c r="CN70" s="286" t="s">
        <v>252</v>
      </c>
      <c r="CO70" s="287"/>
      <c r="CP70" s="287"/>
      <c r="CQ70" s="283"/>
      <c r="CR70" s="286" t="s">
        <v>255</v>
      </c>
      <c r="CS70" s="287"/>
      <c r="CT70" s="287"/>
      <c r="CU70" s="287"/>
      <c r="CV70" s="287"/>
      <c r="CW70" s="287"/>
      <c r="CX70" s="287"/>
      <c r="CY70" s="283"/>
      <c r="CZ70" s="286" t="s">
        <v>253</v>
      </c>
      <c r="DA70" s="283"/>
      <c r="DB70" s="286" t="s">
        <v>254</v>
      </c>
      <c r="DC70" s="287"/>
      <c r="DD70" s="287"/>
      <c r="DE70" s="305"/>
      <c r="DF70" s="20"/>
      <c r="DG70" s="19"/>
      <c r="DH70" s="282" t="s">
        <v>251</v>
      </c>
      <c r="DI70" s="283"/>
      <c r="DJ70" s="286" t="s">
        <v>252</v>
      </c>
      <c r="DK70" s="287"/>
      <c r="DL70" s="287"/>
      <c r="DM70" s="283"/>
      <c r="DN70" s="286" t="s">
        <v>255</v>
      </c>
      <c r="DO70" s="287"/>
      <c r="DP70" s="287"/>
      <c r="DQ70" s="287"/>
      <c r="DR70" s="287"/>
      <c r="DS70" s="287"/>
      <c r="DT70" s="287"/>
      <c r="DU70" s="283"/>
      <c r="DV70" s="286" t="s">
        <v>253</v>
      </c>
      <c r="DW70" s="283"/>
      <c r="DX70" s="286" t="s">
        <v>254</v>
      </c>
      <c r="DY70" s="287"/>
      <c r="DZ70" s="287"/>
      <c r="EA70" s="305"/>
      <c r="EB70" s="20"/>
      <c r="EC70" s="19"/>
      <c r="ED70" s="282" t="s">
        <v>251</v>
      </c>
      <c r="EE70" s="283"/>
      <c r="EF70" s="286" t="s">
        <v>252</v>
      </c>
      <c r="EG70" s="287"/>
      <c r="EH70" s="287"/>
      <c r="EI70" s="283"/>
      <c r="EJ70" s="286" t="s">
        <v>255</v>
      </c>
      <c r="EK70" s="287"/>
      <c r="EL70" s="287"/>
      <c r="EM70" s="287"/>
      <c r="EN70" s="287"/>
      <c r="EO70" s="287"/>
      <c r="EP70" s="287"/>
      <c r="EQ70" s="283"/>
      <c r="ER70" s="286" t="s">
        <v>253</v>
      </c>
      <c r="ES70" s="283"/>
      <c r="ET70" s="286" t="s">
        <v>254</v>
      </c>
      <c r="EU70" s="287"/>
      <c r="EV70" s="287"/>
      <c r="EW70" s="305"/>
      <c r="EX70" s="20"/>
      <c r="EY70" s="19"/>
      <c r="EZ70" s="282" t="s">
        <v>251</v>
      </c>
      <c r="FA70" s="283"/>
      <c r="FB70" s="286" t="s">
        <v>252</v>
      </c>
      <c r="FC70" s="287"/>
      <c r="FD70" s="287"/>
      <c r="FE70" s="283"/>
      <c r="FF70" s="286" t="s">
        <v>255</v>
      </c>
      <c r="FG70" s="287"/>
      <c r="FH70" s="287"/>
      <c r="FI70" s="287"/>
      <c r="FJ70" s="287"/>
      <c r="FK70" s="287"/>
      <c r="FL70" s="287"/>
      <c r="FM70" s="283"/>
      <c r="FN70" s="286" t="s">
        <v>253</v>
      </c>
      <c r="FO70" s="283"/>
      <c r="FP70" s="286" t="s">
        <v>254</v>
      </c>
      <c r="FQ70" s="287"/>
      <c r="FR70" s="287"/>
      <c r="FS70" s="305"/>
      <c r="FT70" s="20"/>
      <c r="FU70" s="19"/>
      <c r="FV70" s="282" t="s">
        <v>251</v>
      </c>
      <c r="FW70" s="283"/>
      <c r="FX70" s="286" t="s">
        <v>252</v>
      </c>
      <c r="FY70" s="287"/>
      <c r="FZ70" s="287"/>
      <c r="GA70" s="283"/>
      <c r="GB70" s="286" t="s">
        <v>255</v>
      </c>
      <c r="GC70" s="287"/>
      <c r="GD70" s="287"/>
      <c r="GE70" s="287"/>
      <c r="GF70" s="287"/>
      <c r="GG70" s="287"/>
      <c r="GH70" s="287"/>
      <c r="GI70" s="283"/>
      <c r="GJ70" s="286" t="s">
        <v>253</v>
      </c>
      <c r="GK70" s="283"/>
      <c r="GL70" s="286" t="s">
        <v>254</v>
      </c>
      <c r="GM70" s="287"/>
      <c r="GN70" s="287"/>
      <c r="GO70" s="305"/>
      <c r="GP70" s="20"/>
      <c r="GQ70" s="19"/>
      <c r="GR70" s="282" t="s">
        <v>251</v>
      </c>
      <c r="GS70" s="283"/>
      <c r="GT70" s="286" t="s">
        <v>252</v>
      </c>
      <c r="GU70" s="287"/>
      <c r="GV70" s="287"/>
      <c r="GW70" s="283"/>
      <c r="GX70" s="286" t="s">
        <v>255</v>
      </c>
      <c r="GY70" s="287"/>
      <c r="GZ70" s="287"/>
      <c r="HA70" s="287"/>
      <c r="HB70" s="287"/>
      <c r="HC70" s="287"/>
      <c r="HD70" s="287"/>
      <c r="HE70" s="283"/>
      <c r="HF70" s="286" t="s">
        <v>253</v>
      </c>
      <c r="HG70" s="283"/>
      <c r="HH70" s="286" t="s">
        <v>254</v>
      </c>
      <c r="HI70" s="287"/>
      <c r="HJ70" s="287"/>
      <c r="HK70" s="305"/>
      <c r="HL70" s="20"/>
    </row>
    <row r="71" spans="1:220" ht="13.5" customHeight="1">
      <c r="A71" s="19"/>
      <c r="B71" s="284"/>
      <c r="C71" s="285"/>
      <c r="D71" s="288"/>
      <c r="E71" s="289"/>
      <c r="F71" s="289"/>
      <c r="G71" s="285"/>
      <c r="H71" s="288"/>
      <c r="I71" s="289"/>
      <c r="J71" s="289"/>
      <c r="K71" s="289"/>
      <c r="L71" s="289"/>
      <c r="M71" s="289"/>
      <c r="N71" s="289"/>
      <c r="O71" s="285"/>
      <c r="P71" s="288"/>
      <c r="Q71" s="285"/>
      <c r="R71" s="288"/>
      <c r="S71" s="289"/>
      <c r="T71" s="289"/>
      <c r="U71" s="306"/>
      <c r="V71" s="20"/>
      <c r="W71" s="19"/>
      <c r="X71" s="284"/>
      <c r="Y71" s="285"/>
      <c r="Z71" s="288"/>
      <c r="AA71" s="289"/>
      <c r="AB71" s="289"/>
      <c r="AC71" s="285"/>
      <c r="AD71" s="288"/>
      <c r="AE71" s="289"/>
      <c r="AF71" s="289"/>
      <c r="AG71" s="289"/>
      <c r="AH71" s="289"/>
      <c r="AI71" s="289"/>
      <c r="AJ71" s="289"/>
      <c r="AK71" s="285"/>
      <c r="AL71" s="288"/>
      <c r="AM71" s="285"/>
      <c r="AN71" s="288"/>
      <c r="AO71" s="289"/>
      <c r="AP71" s="289"/>
      <c r="AQ71" s="306"/>
      <c r="AR71" s="20"/>
      <c r="AS71" s="19"/>
      <c r="AT71" s="284"/>
      <c r="AU71" s="285"/>
      <c r="AV71" s="288"/>
      <c r="AW71" s="289"/>
      <c r="AX71" s="289"/>
      <c r="AY71" s="285"/>
      <c r="AZ71" s="288"/>
      <c r="BA71" s="289"/>
      <c r="BB71" s="289"/>
      <c r="BC71" s="289"/>
      <c r="BD71" s="289"/>
      <c r="BE71" s="289"/>
      <c r="BF71" s="289"/>
      <c r="BG71" s="285"/>
      <c r="BH71" s="288"/>
      <c r="BI71" s="285"/>
      <c r="BJ71" s="288"/>
      <c r="BK71" s="289"/>
      <c r="BL71" s="289"/>
      <c r="BM71" s="306"/>
      <c r="BN71" s="20"/>
      <c r="BO71" s="19"/>
      <c r="BP71" s="284"/>
      <c r="BQ71" s="285"/>
      <c r="BR71" s="288"/>
      <c r="BS71" s="289"/>
      <c r="BT71" s="289"/>
      <c r="BU71" s="285"/>
      <c r="BV71" s="288"/>
      <c r="BW71" s="289"/>
      <c r="BX71" s="289"/>
      <c r="BY71" s="289"/>
      <c r="BZ71" s="289"/>
      <c r="CA71" s="289"/>
      <c r="CB71" s="289"/>
      <c r="CC71" s="285"/>
      <c r="CD71" s="288"/>
      <c r="CE71" s="285"/>
      <c r="CF71" s="288"/>
      <c r="CG71" s="289"/>
      <c r="CH71" s="289"/>
      <c r="CI71" s="306"/>
      <c r="CJ71" s="20"/>
      <c r="CK71" s="19"/>
      <c r="CL71" s="284"/>
      <c r="CM71" s="285"/>
      <c r="CN71" s="288"/>
      <c r="CO71" s="289"/>
      <c r="CP71" s="289"/>
      <c r="CQ71" s="285"/>
      <c r="CR71" s="288"/>
      <c r="CS71" s="289"/>
      <c r="CT71" s="289"/>
      <c r="CU71" s="289"/>
      <c r="CV71" s="289"/>
      <c r="CW71" s="289"/>
      <c r="CX71" s="289"/>
      <c r="CY71" s="285"/>
      <c r="CZ71" s="288"/>
      <c r="DA71" s="285"/>
      <c r="DB71" s="288"/>
      <c r="DC71" s="289"/>
      <c r="DD71" s="289"/>
      <c r="DE71" s="306"/>
      <c r="DF71" s="20"/>
      <c r="DG71" s="19"/>
      <c r="DH71" s="284"/>
      <c r="DI71" s="285"/>
      <c r="DJ71" s="288"/>
      <c r="DK71" s="289"/>
      <c r="DL71" s="289"/>
      <c r="DM71" s="285"/>
      <c r="DN71" s="288"/>
      <c r="DO71" s="289"/>
      <c r="DP71" s="289"/>
      <c r="DQ71" s="289"/>
      <c r="DR71" s="289"/>
      <c r="DS71" s="289"/>
      <c r="DT71" s="289"/>
      <c r="DU71" s="285"/>
      <c r="DV71" s="288"/>
      <c r="DW71" s="285"/>
      <c r="DX71" s="288"/>
      <c r="DY71" s="289"/>
      <c r="DZ71" s="289"/>
      <c r="EA71" s="306"/>
      <c r="EB71" s="20"/>
      <c r="EC71" s="19"/>
      <c r="ED71" s="284"/>
      <c r="EE71" s="285"/>
      <c r="EF71" s="288"/>
      <c r="EG71" s="289"/>
      <c r="EH71" s="289"/>
      <c r="EI71" s="285"/>
      <c r="EJ71" s="288"/>
      <c r="EK71" s="289"/>
      <c r="EL71" s="289"/>
      <c r="EM71" s="289"/>
      <c r="EN71" s="289"/>
      <c r="EO71" s="289"/>
      <c r="EP71" s="289"/>
      <c r="EQ71" s="285"/>
      <c r="ER71" s="288"/>
      <c r="ES71" s="285"/>
      <c r="ET71" s="288"/>
      <c r="EU71" s="289"/>
      <c r="EV71" s="289"/>
      <c r="EW71" s="306"/>
      <c r="EX71" s="20"/>
      <c r="EY71" s="19"/>
      <c r="EZ71" s="284"/>
      <c r="FA71" s="285"/>
      <c r="FB71" s="288"/>
      <c r="FC71" s="289"/>
      <c r="FD71" s="289"/>
      <c r="FE71" s="285"/>
      <c r="FF71" s="288"/>
      <c r="FG71" s="289"/>
      <c r="FH71" s="289"/>
      <c r="FI71" s="289"/>
      <c r="FJ71" s="289"/>
      <c r="FK71" s="289"/>
      <c r="FL71" s="289"/>
      <c r="FM71" s="285"/>
      <c r="FN71" s="288"/>
      <c r="FO71" s="285"/>
      <c r="FP71" s="288"/>
      <c r="FQ71" s="289"/>
      <c r="FR71" s="289"/>
      <c r="FS71" s="306"/>
      <c r="FT71" s="20"/>
      <c r="FU71" s="19"/>
      <c r="FV71" s="284"/>
      <c r="FW71" s="285"/>
      <c r="FX71" s="288"/>
      <c r="FY71" s="289"/>
      <c r="FZ71" s="289"/>
      <c r="GA71" s="285"/>
      <c r="GB71" s="288"/>
      <c r="GC71" s="289"/>
      <c r="GD71" s="289"/>
      <c r="GE71" s="289"/>
      <c r="GF71" s="289"/>
      <c r="GG71" s="289"/>
      <c r="GH71" s="289"/>
      <c r="GI71" s="285"/>
      <c r="GJ71" s="288"/>
      <c r="GK71" s="285"/>
      <c r="GL71" s="288"/>
      <c r="GM71" s="289"/>
      <c r="GN71" s="289"/>
      <c r="GO71" s="306"/>
      <c r="GP71" s="20"/>
      <c r="GQ71" s="19"/>
      <c r="GR71" s="284"/>
      <c r="GS71" s="285"/>
      <c r="GT71" s="288"/>
      <c r="GU71" s="289"/>
      <c r="GV71" s="289"/>
      <c r="GW71" s="285"/>
      <c r="GX71" s="288"/>
      <c r="GY71" s="289"/>
      <c r="GZ71" s="289"/>
      <c r="HA71" s="289"/>
      <c r="HB71" s="289"/>
      <c r="HC71" s="289"/>
      <c r="HD71" s="289"/>
      <c r="HE71" s="285"/>
      <c r="HF71" s="288"/>
      <c r="HG71" s="285"/>
      <c r="HH71" s="288"/>
      <c r="HI71" s="289"/>
      <c r="HJ71" s="289"/>
      <c r="HK71" s="306"/>
      <c r="HL71" s="20"/>
    </row>
    <row r="72" spans="1:220" ht="12" customHeight="1">
      <c r="A72" s="19"/>
      <c r="B72" s="279"/>
      <c r="C72" s="274"/>
      <c r="D72" s="302" t="str">
        <f>MID(個人一覧!$H$20,1,1)</f>
        <v/>
      </c>
      <c r="E72" s="290" t="str">
        <f>MID(個人一覧!$H$20,2,1)</f>
        <v/>
      </c>
      <c r="F72" s="290" t="str">
        <f>MID(個人一覧!$H$20,3,1)</f>
        <v/>
      </c>
      <c r="G72" s="249" t="str">
        <f>MID(個人一覧!$H$20,4,1)</f>
        <v/>
      </c>
      <c r="H72" s="293">
        <f>個人一覧!$C$20</f>
        <v>0</v>
      </c>
      <c r="I72" s="294"/>
      <c r="J72" s="294"/>
      <c r="K72" s="294"/>
      <c r="L72" s="294"/>
      <c r="M72" s="294"/>
      <c r="N72" s="294"/>
      <c r="O72" s="295"/>
      <c r="P72" s="273">
        <f>個人一覧!$D$20</f>
        <v>0</v>
      </c>
      <c r="Q72" s="274"/>
      <c r="R72" s="264">
        <f>個人申込書!$R$17</f>
        <v>0</v>
      </c>
      <c r="S72" s="265"/>
      <c r="T72" s="265"/>
      <c r="U72" s="266"/>
      <c r="V72" s="20"/>
      <c r="W72" s="19"/>
      <c r="X72" s="279"/>
      <c r="Y72" s="274"/>
      <c r="Z72" s="302" t="str">
        <f>MID(個人一覧!$H$21,1,1)</f>
        <v/>
      </c>
      <c r="AA72" s="290" t="str">
        <f>MID(個人一覧!$H$21,2,1)</f>
        <v/>
      </c>
      <c r="AB72" s="290" t="str">
        <f>MID(個人一覧!$H$21,3,1)</f>
        <v/>
      </c>
      <c r="AC72" s="249" t="str">
        <f>MID(個人一覧!$H$21,4,1)</f>
        <v/>
      </c>
      <c r="AD72" s="293">
        <f>個人一覧!$C$21</f>
        <v>0</v>
      </c>
      <c r="AE72" s="294"/>
      <c r="AF72" s="294"/>
      <c r="AG72" s="294"/>
      <c r="AH72" s="294"/>
      <c r="AI72" s="294"/>
      <c r="AJ72" s="294"/>
      <c r="AK72" s="295"/>
      <c r="AL72" s="273">
        <f>個人一覧!$D$21</f>
        <v>0</v>
      </c>
      <c r="AM72" s="274"/>
      <c r="AN72" s="264">
        <f>個人申込書!$R$17</f>
        <v>0</v>
      </c>
      <c r="AO72" s="265"/>
      <c r="AP72" s="265"/>
      <c r="AQ72" s="266"/>
      <c r="AR72" s="20"/>
      <c r="AS72" s="19"/>
      <c r="AT72" s="279"/>
      <c r="AU72" s="274"/>
      <c r="AV72" s="302" t="str">
        <f>MID(個人一覧!$H$22,1,1)</f>
        <v/>
      </c>
      <c r="AW72" s="290" t="str">
        <f>MID(個人一覧!$H$22,2,1)</f>
        <v/>
      </c>
      <c r="AX72" s="290" t="str">
        <f>MID(個人一覧!$H$22,3,1)</f>
        <v/>
      </c>
      <c r="AY72" s="249" t="str">
        <f>MID(個人一覧!$H$22,4,1)</f>
        <v/>
      </c>
      <c r="AZ72" s="293">
        <f>個人一覧!$C$22</f>
        <v>0</v>
      </c>
      <c r="BA72" s="294"/>
      <c r="BB72" s="294"/>
      <c r="BC72" s="294"/>
      <c r="BD72" s="294"/>
      <c r="BE72" s="294"/>
      <c r="BF72" s="294"/>
      <c r="BG72" s="295"/>
      <c r="BH72" s="273">
        <f>個人一覧!$D$22</f>
        <v>0</v>
      </c>
      <c r="BI72" s="274"/>
      <c r="BJ72" s="264">
        <f>個人申込書!$R$17</f>
        <v>0</v>
      </c>
      <c r="BK72" s="265"/>
      <c r="BL72" s="265"/>
      <c r="BM72" s="266"/>
      <c r="BN72" s="20"/>
      <c r="BO72" s="19"/>
      <c r="BP72" s="279"/>
      <c r="BQ72" s="274"/>
      <c r="BR72" s="302" t="str">
        <f>MID(個人一覧!$H$23,1,1)</f>
        <v/>
      </c>
      <c r="BS72" s="290" t="str">
        <f>MID(個人一覧!$H$23,2,1)</f>
        <v/>
      </c>
      <c r="BT72" s="290" t="str">
        <f>MID(個人一覧!$H$23,3,1)</f>
        <v/>
      </c>
      <c r="BU72" s="249" t="str">
        <f>MID(個人一覧!$H$23,4,1)</f>
        <v/>
      </c>
      <c r="BV72" s="293">
        <f>個人一覧!$C$23</f>
        <v>0</v>
      </c>
      <c r="BW72" s="294"/>
      <c r="BX72" s="294"/>
      <c r="BY72" s="294"/>
      <c r="BZ72" s="294"/>
      <c r="CA72" s="294"/>
      <c r="CB72" s="294"/>
      <c r="CC72" s="295"/>
      <c r="CD72" s="273">
        <f>個人一覧!$D$23</f>
        <v>0</v>
      </c>
      <c r="CE72" s="274"/>
      <c r="CF72" s="264">
        <f>個人申込書!$R$17</f>
        <v>0</v>
      </c>
      <c r="CG72" s="265"/>
      <c r="CH72" s="265"/>
      <c r="CI72" s="266"/>
      <c r="CJ72" s="20"/>
      <c r="CK72" s="19"/>
      <c r="CL72" s="279"/>
      <c r="CM72" s="274"/>
      <c r="CN72" s="302" t="str">
        <f>MID(個人一覧!$H$24,1,1)</f>
        <v/>
      </c>
      <c r="CO72" s="290" t="str">
        <f>MID(個人一覧!$H$24,2,1)</f>
        <v/>
      </c>
      <c r="CP72" s="290" t="str">
        <f>MID(個人一覧!$H$24,3,1)</f>
        <v/>
      </c>
      <c r="CQ72" s="249" t="str">
        <f>MID(個人一覧!$H$24,4,1)</f>
        <v/>
      </c>
      <c r="CR72" s="293">
        <f>個人一覧!$C$24</f>
        <v>0</v>
      </c>
      <c r="CS72" s="294"/>
      <c r="CT72" s="294"/>
      <c r="CU72" s="294"/>
      <c r="CV72" s="294"/>
      <c r="CW72" s="294"/>
      <c r="CX72" s="294"/>
      <c r="CY72" s="295"/>
      <c r="CZ72" s="273">
        <f>個人一覧!$D$24</f>
        <v>0</v>
      </c>
      <c r="DA72" s="274"/>
      <c r="DB72" s="264">
        <f>個人申込書!$R$17</f>
        <v>0</v>
      </c>
      <c r="DC72" s="265"/>
      <c r="DD72" s="265"/>
      <c r="DE72" s="266"/>
      <c r="DF72" s="20"/>
      <c r="DG72" s="19"/>
      <c r="DH72" s="279"/>
      <c r="DI72" s="274"/>
      <c r="DJ72" s="302" t="str">
        <f>MID(個人一覧!$H$25,1,1)</f>
        <v/>
      </c>
      <c r="DK72" s="290" t="str">
        <f>MID(個人一覧!$H$25,2,1)</f>
        <v/>
      </c>
      <c r="DL72" s="290" t="str">
        <f>MID(個人一覧!$H$25,3,1)</f>
        <v/>
      </c>
      <c r="DM72" s="249" t="str">
        <f>MID(個人一覧!$H$25,4,1)</f>
        <v/>
      </c>
      <c r="DN72" s="293">
        <f>個人一覧!$C$25</f>
        <v>0</v>
      </c>
      <c r="DO72" s="294"/>
      <c r="DP72" s="294"/>
      <c r="DQ72" s="294"/>
      <c r="DR72" s="294"/>
      <c r="DS72" s="294"/>
      <c r="DT72" s="294"/>
      <c r="DU72" s="295"/>
      <c r="DV72" s="273">
        <f>個人一覧!$D$25</f>
        <v>0</v>
      </c>
      <c r="DW72" s="274"/>
      <c r="DX72" s="264">
        <f>個人申込書!$R$17</f>
        <v>0</v>
      </c>
      <c r="DY72" s="265"/>
      <c r="DZ72" s="265"/>
      <c r="EA72" s="266"/>
      <c r="EB72" s="20"/>
      <c r="EC72" s="19"/>
      <c r="ED72" s="279"/>
      <c r="EE72" s="274"/>
      <c r="EF72" s="302" t="str">
        <f>MID(個人一覧!$H$26,1,1)</f>
        <v/>
      </c>
      <c r="EG72" s="290" t="str">
        <f>MID(個人一覧!$H$26,2,1)</f>
        <v/>
      </c>
      <c r="EH72" s="290" t="str">
        <f>MID(個人一覧!$H$26,3,1)</f>
        <v/>
      </c>
      <c r="EI72" s="249" t="str">
        <f>MID(個人一覧!$H$26,4,1)</f>
        <v/>
      </c>
      <c r="EJ72" s="293">
        <f>個人一覧!$C$26</f>
        <v>0</v>
      </c>
      <c r="EK72" s="294"/>
      <c r="EL72" s="294"/>
      <c r="EM72" s="294"/>
      <c r="EN72" s="294"/>
      <c r="EO72" s="294"/>
      <c r="EP72" s="294"/>
      <c r="EQ72" s="295"/>
      <c r="ER72" s="273">
        <f>個人一覧!$D$26</f>
        <v>0</v>
      </c>
      <c r="ES72" s="274"/>
      <c r="ET72" s="264">
        <f>個人申込書!$R$17</f>
        <v>0</v>
      </c>
      <c r="EU72" s="265"/>
      <c r="EV72" s="265"/>
      <c r="EW72" s="266"/>
      <c r="EX72" s="20"/>
      <c r="EY72" s="19"/>
      <c r="EZ72" s="279"/>
      <c r="FA72" s="274"/>
      <c r="FB72" s="302" t="str">
        <f>MID(個人一覧!$H$27,1,1)</f>
        <v/>
      </c>
      <c r="FC72" s="290" t="str">
        <f>MID(個人一覧!$H$27,2,1)</f>
        <v/>
      </c>
      <c r="FD72" s="290" t="str">
        <f>MID(個人一覧!$H$27,3,1)</f>
        <v/>
      </c>
      <c r="FE72" s="249" t="str">
        <f>MID(個人一覧!$H$27,4,1)</f>
        <v/>
      </c>
      <c r="FF72" s="293">
        <f>個人一覧!$C$27</f>
        <v>0</v>
      </c>
      <c r="FG72" s="294"/>
      <c r="FH72" s="294"/>
      <c r="FI72" s="294"/>
      <c r="FJ72" s="294"/>
      <c r="FK72" s="294"/>
      <c r="FL72" s="294"/>
      <c r="FM72" s="295"/>
      <c r="FN72" s="273">
        <f>個人一覧!$D$27</f>
        <v>0</v>
      </c>
      <c r="FO72" s="274"/>
      <c r="FP72" s="264">
        <f>個人申込書!$R$17</f>
        <v>0</v>
      </c>
      <c r="FQ72" s="265"/>
      <c r="FR72" s="265"/>
      <c r="FS72" s="266"/>
      <c r="FT72" s="20"/>
      <c r="FU72" s="19"/>
      <c r="FV72" s="279"/>
      <c r="FW72" s="274"/>
      <c r="FX72" s="302" t="str">
        <f>MID(個人一覧!$H$28,1,1)</f>
        <v/>
      </c>
      <c r="FY72" s="290" t="str">
        <f>MID(個人一覧!$H$28,2,1)</f>
        <v/>
      </c>
      <c r="FZ72" s="290" t="str">
        <f>MID(個人一覧!$H$28,3,1)</f>
        <v/>
      </c>
      <c r="GA72" s="249" t="str">
        <f>MID(個人一覧!$H$28,4,1)</f>
        <v/>
      </c>
      <c r="GB72" s="293">
        <f>個人一覧!$C$28</f>
        <v>0</v>
      </c>
      <c r="GC72" s="294"/>
      <c r="GD72" s="294"/>
      <c r="GE72" s="294"/>
      <c r="GF72" s="294"/>
      <c r="GG72" s="294"/>
      <c r="GH72" s="294"/>
      <c r="GI72" s="295"/>
      <c r="GJ72" s="273">
        <f>個人一覧!$D$28</f>
        <v>0</v>
      </c>
      <c r="GK72" s="274"/>
      <c r="GL72" s="264">
        <f>個人申込書!$R$17</f>
        <v>0</v>
      </c>
      <c r="GM72" s="265"/>
      <c r="GN72" s="265"/>
      <c r="GO72" s="266"/>
      <c r="GP72" s="20"/>
      <c r="GQ72" s="19"/>
      <c r="GR72" s="279"/>
      <c r="GS72" s="274"/>
      <c r="GT72" s="302" t="str">
        <f>MID(個人一覧!$H$29,1,1)</f>
        <v/>
      </c>
      <c r="GU72" s="290" t="str">
        <f>MID(個人一覧!$H$29,2,1)</f>
        <v/>
      </c>
      <c r="GV72" s="290" t="str">
        <f>MID(個人一覧!$H$29,3,1)</f>
        <v/>
      </c>
      <c r="GW72" s="249" t="str">
        <f>MID(個人一覧!$H$29,4,1)</f>
        <v/>
      </c>
      <c r="GX72" s="293">
        <f>個人一覧!$C$29</f>
        <v>0</v>
      </c>
      <c r="GY72" s="294"/>
      <c r="GZ72" s="294"/>
      <c r="HA72" s="294"/>
      <c r="HB72" s="294"/>
      <c r="HC72" s="294"/>
      <c r="HD72" s="294"/>
      <c r="HE72" s="295"/>
      <c r="HF72" s="273">
        <f>個人一覧!$D$29</f>
        <v>0</v>
      </c>
      <c r="HG72" s="274"/>
      <c r="HH72" s="264">
        <f>個人申込書!$R$17</f>
        <v>0</v>
      </c>
      <c r="HI72" s="265"/>
      <c r="HJ72" s="265"/>
      <c r="HK72" s="266"/>
      <c r="HL72" s="20"/>
    </row>
    <row r="73" spans="1:220" ht="12" customHeight="1">
      <c r="A73" s="19"/>
      <c r="B73" s="280"/>
      <c r="C73" s="276"/>
      <c r="D73" s="303"/>
      <c r="E73" s="291"/>
      <c r="F73" s="291"/>
      <c r="G73" s="250"/>
      <c r="H73" s="296"/>
      <c r="I73" s="297"/>
      <c r="J73" s="297"/>
      <c r="K73" s="297"/>
      <c r="L73" s="297"/>
      <c r="M73" s="297"/>
      <c r="N73" s="297"/>
      <c r="O73" s="298"/>
      <c r="P73" s="275"/>
      <c r="Q73" s="276"/>
      <c r="R73" s="267"/>
      <c r="S73" s="268"/>
      <c r="T73" s="268"/>
      <c r="U73" s="269"/>
      <c r="V73" s="20"/>
      <c r="W73" s="19"/>
      <c r="X73" s="280"/>
      <c r="Y73" s="276"/>
      <c r="Z73" s="303"/>
      <c r="AA73" s="291"/>
      <c r="AB73" s="291"/>
      <c r="AC73" s="250"/>
      <c r="AD73" s="296"/>
      <c r="AE73" s="297"/>
      <c r="AF73" s="297"/>
      <c r="AG73" s="297"/>
      <c r="AH73" s="297"/>
      <c r="AI73" s="297"/>
      <c r="AJ73" s="297"/>
      <c r="AK73" s="298"/>
      <c r="AL73" s="275"/>
      <c r="AM73" s="276"/>
      <c r="AN73" s="267"/>
      <c r="AO73" s="268"/>
      <c r="AP73" s="268"/>
      <c r="AQ73" s="269"/>
      <c r="AR73" s="20"/>
      <c r="AS73" s="19"/>
      <c r="AT73" s="280"/>
      <c r="AU73" s="276"/>
      <c r="AV73" s="303"/>
      <c r="AW73" s="291"/>
      <c r="AX73" s="291"/>
      <c r="AY73" s="250"/>
      <c r="AZ73" s="296"/>
      <c r="BA73" s="297"/>
      <c r="BB73" s="297"/>
      <c r="BC73" s="297"/>
      <c r="BD73" s="297"/>
      <c r="BE73" s="297"/>
      <c r="BF73" s="297"/>
      <c r="BG73" s="298"/>
      <c r="BH73" s="275"/>
      <c r="BI73" s="276"/>
      <c r="BJ73" s="267"/>
      <c r="BK73" s="268"/>
      <c r="BL73" s="268"/>
      <c r="BM73" s="269"/>
      <c r="BN73" s="20"/>
      <c r="BO73" s="19"/>
      <c r="BP73" s="280"/>
      <c r="BQ73" s="276"/>
      <c r="BR73" s="303"/>
      <c r="BS73" s="291"/>
      <c r="BT73" s="291"/>
      <c r="BU73" s="250"/>
      <c r="BV73" s="296"/>
      <c r="BW73" s="297"/>
      <c r="BX73" s="297"/>
      <c r="BY73" s="297"/>
      <c r="BZ73" s="297"/>
      <c r="CA73" s="297"/>
      <c r="CB73" s="297"/>
      <c r="CC73" s="298"/>
      <c r="CD73" s="275"/>
      <c r="CE73" s="276"/>
      <c r="CF73" s="267"/>
      <c r="CG73" s="268"/>
      <c r="CH73" s="268"/>
      <c r="CI73" s="269"/>
      <c r="CJ73" s="20"/>
      <c r="CK73" s="19"/>
      <c r="CL73" s="280"/>
      <c r="CM73" s="276"/>
      <c r="CN73" s="303"/>
      <c r="CO73" s="291"/>
      <c r="CP73" s="291"/>
      <c r="CQ73" s="250"/>
      <c r="CR73" s="296"/>
      <c r="CS73" s="297"/>
      <c r="CT73" s="297"/>
      <c r="CU73" s="297"/>
      <c r="CV73" s="297"/>
      <c r="CW73" s="297"/>
      <c r="CX73" s="297"/>
      <c r="CY73" s="298"/>
      <c r="CZ73" s="275"/>
      <c r="DA73" s="276"/>
      <c r="DB73" s="267"/>
      <c r="DC73" s="268"/>
      <c r="DD73" s="268"/>
      <c r="DE73" s="269"/>
      <c r="DF73" s="20"/>
      <c r="DG73" s="19"/>
      <c r="DH73" s="280"/>
      <c r="DI73" s="276"/>
      <c r="DJ73" s="303"/>
      <c r="DK73" s="291"/>
      <c r="DL73" s="291"/>
      <c r="DM73" s="250"/>
      <c r="DN73" s="296"/>
      <c r="DO73" s="297"/>
      <c r="DP73" s="297"/>
      <c r="DQ73" s="297"/>
      <c r="DR73" s="297"/>
      <c r="DS73" s="297"/>
      <c r="DT73" s="297"/>
      <c r="DU73" s="298"/>
      <c r="DV73" s="275"/>
      <c r="DW73" s="276"/>
      <c r="DX73" s="267"/>
      <c r="DY73" s="268"/>
      <c r="DZ73" s="268"/>
      <c r="EA73" s="269"/>
      <c r="EB73" s="20"/>
      <c r="EC73" s="19"/>
      <c r="ED73" s="280"/>
      <c r="EE73" s="276"/>
      <c r="EF73" s="303"/>
      <c r="EG73" s="291"/>
      <c r="EH73" s="291"/>
      <c r="EI73" s="250"/>
      <c r="EJ73" s="296"/>
      <c r="EK73" s="297"/>
      <c r="EL73" s="297"/>
      <c r="EM73" s="297"/>
      <c r="EN73" s="297"/>
      <c r="EO73" s="297"/>
      <c r="EP73" s="297"/>
      <c r="EQ73" s="298"/>
      <c r="ER73" s="275"/>
      <c r="ES73" s="276"/>
      <c r="ET73" s="267"/>
      <c r="EU73" s="268"/>
      <c r="EV73" s="268"/>
      <c r="EW73" s="269"/>
      <c r="EX73" s="20"/>
      <c r="EY73" s="19"/>
      <c r="EZ73" s="280"/>
      <c r="FA73" s="276"/>
      <c r="FB73" s="303"/>
      <c r="FC73" s="291"/>
      <c r="FD73" s="291"/>
      <c r="FE73" s="250"/>
      <c r="FF73" s="296"/>
      <c r="FG73" s="297"/>
      <c r="FH73" s="297"/>
      <c r="FI73" s="297"/>
      <c r="FJ73" s="297"/>
      <c r="FK73" s="297"/>
      <c r="FL73" s="297"/>
      <c r="FM73" s="298"/>
      <c r="FN73" s="275"/>
      <c r="FO73" s="276"/>
      <c r="FP73" s="267"/>
      <c r="FQ73" s="268"/>
      <c r="FR73" s="268"/>
      <c r="FS73" s="269"/>
      <c r="FT73" s="20"/>
      <c r="FU73" s="19"/>
      <c r="FV73" s="280"/>
      <c r="FW73" s="276"/>
      <c r="FX73" s="303"/>
      <c r="FY73" s="291"/>
      <c r="FZ73" s="291"/>
      <c r="GA73" s="250"/>
      <c r="GB73" s="296"/>
      <c r="GC73" s="297"/>
      <c r="GD73" s="297"/>
      <c r="GE73" s="297"/>
      <c r="GF73" s="297"/>
      <c r="GG73" s="297"/>
      <c r="GH73" s="297"/>
      <c r="GI73" s="298"/>
      <c r="GJ73" s="275"/>
      <c r="GK73" s="276"/>
      <c r="GL73" s="267"/>
      <c r="GM73" s="268"/>
      <c r="GN73" s="268"/>
      <c r="GO73" s="269"/>
      <c r="GP73" s="20"/>
      <c r="GQ73" s="19"/>
      <c r="GR73" s="280"/>
      <c r="GS73" s="276"/>
      <c r="GT73" s="303"/>
      <c r="GU73" s="291"/>
      <c r="GV73" s="291"/>
      <c r="GW73" s="250"/>
      <c r="GX73" s="296"/>
      <c r="GY73" s="297"/>
      <c r="GZ73" s="297"/>
      <c r="HA73" s="297"/>
      <c r="HB73" s="297"/>
      <c r="HC73" s="297"/>
      <c r="HD73" s="297"/>
      <c r="HE73" s="298"/>
      <c r="HF73" s="275"/>
      <c r="HG73" s="276"/>
      <c r="HH73" s="267"/>
      <c r="HI73" s="268"/>
      <c r="HJ73" s="268"/>
      <c r="HK73" s="269"/>
      <c r="HL73" s="20"/>
    </row>
    <row r="74" spans="1:220" ht="12" customHeight="1" thickBot="1">
      <c r="A74" s="19"/>
      <c r="B74" s="281"/>
      <c r="C74" s="278"/>
      <c r="D74" s="304"/>
      <c r="E74" s="292"/>
      <c r="F74" s="292"/>
      <c r="G74" s="251"/>
      <c r="H74" s="299"/>
      <c r="I74" s="300"/>
      <c r="J74" s="300"/>
      <c r="K74" s="300"/>
      <c r="L74" s="300"/>
      <c r="M74" s="300"/>
      <c r="N74" s="300"/>
      <c r="O74" s="301"/>
      <c r="P74" s="277"/>
      <c r="Q74" s="278"/>
      <c r="R74" s="270"/>
      <c r="S74" s="271"/>
      <c r="T74" s="271"/>
      <c r="U74" s="272"/>
      <c r="V74" s="20"/>
      <c r="W74" s="19"/>
      <c r="X74" s="281"/>
      <c r="Y74" s="278"/>
      <c r="Z74" s="304"/>
      <c r="AA74" s="292"/>
      <c r="AB74" s="292"/>
      <c r="AC74" s="251"/>
      <c r="AD74" s="299"/>
      <c r="AE74" s="300"/>
      <c r="AF74" s="300"/>
      <c r="AG74" s="300"/>
      <c r="AH74" s="300"/>
      <c r="AI74" s="300"/>
      <c r="AJ74" s="300"/>
      <c r="AK74" s="301"/>
      <c r="AL74" s="277"/>
      <c r="AM74" s="278"/>
      <c r="AN74" s="270"/>
      <c r="AO74" s="271"/>
      <c r="AP74" s="271"/>
      <c r="AQ74" s="272"/>
      <c r="AR74" s="20"/>
      <c r="AS74" s="19"/>
      <c r="AT74" s="281"/>
      <c r="AU74" s="278"/>
      <c r="AV74" s="304"/>
      <c r="AW74" s="292"/>
      <c r="AX74" s="292"/>
      <c r="AY74" s="251"/>
      <c r="AZ74" s="299"/>
      <c r="BA74" s="300"/>
      <c r="BB74" s="300"/>
      <c r="BC74" s="300"/>
      <c r="BD74" s="300"/>
      <c r="BE74" s="300"/>
      <c r="BF74" s="300"/>
      <c r="BG74" s="301"/>
      <c r="BH74" s="277"/>
      <c r="BI74" s="278"/>
      <c r="BJ74" s="270"/>
      <c r="BK74" s="271"/>
      <c r="BL74" s="271"/>
      <c r="BM74" s="272"/>
      <c r="BN74" s="20"/>
      <c r="BO74" s="19"/>
      <c r="BP74" s="281"/>
      <c r="BQ74" s="278"/>
      <c r="BR74" s="304"/>
      <c r="BS74" s="292"/>
      <c r="BT74" s="292"/>
      <c r="BU74" s="251"/>
      <c r="BV74" s="299"/>
      <c r="BW74" s="300"/>
      <c r="BX74" s="300"/>
      <c r="BY74" s="300"/>
      <c r="BZ74" s="300"/>
      <c r="CA74" s="300"/>
      <c r="CB74" s="300"/>
      <c r="CC74" s="301"/>
      <c r="CD74" s="277"/>
      <c r="CE74" s="278"/>
      <c r="CF74" s="270"/>
      <c r="CG74" s="271"/>
      <c r="CH74" s="271"/>
      <c r="CI74" s="272"/>
      <c r="CJ74" s="20"/>
      <c r="CK74" s="19"/>
      <c r="CL74" s="281"/>
      <c r="CM74" s="278"/>
      <c r="CN74" s="304"/>
      <c r="CO74" s="292"/>
      <c r="CP74" s="292"/>
      <c r="CQ74" s="251"/>
      <c r="CR74" s="299"/>
      <c r="CS74" s="300"/>
      <c r="CT74" s="300"/>
      <c r="CU74" s="300"/>
      <c r="CV74" s="300"/>
      <c r="CW74" s="300"/>
      <c r="CX74" s="300"/>
      <c r="CY74" s="301"/>
      <c r="CZ74" s="277"/>
      <c r="DA74" s="278"/>
      <c r="DB74" s="270"/>
      <c r="DC74" s="271"/>
      <c r="DD74" s="271"/>
      <c r="DE74" s="272"/>
      <c r="DF74" s="20"/>
      <c r="DG74" s="19"/>
      <c r="DH74" s="281"/>
      <c r="DI74" s="278"/>
      <c r="DJ74" s="304"/>
      <c r="DK74" s="292"/>
      <c r="DL74" s="292"/>
      <c r="DM74" s="251"/>
      <c r="DN74" s="299"/>
      <c r="DO74" s="300"/>
      <c r="DP74" s="300"/>
      <c r="DQ74" s="300"/>
      <c r="DR74" s="300"/>
      <c r="DS74" s="300"/>
      <c r="DT74" s="300"/>
      <c r="DU74" s="301"/>
      <c r="DV74" s="277"/>
      <c r="DW74" s="278"/>
      <c r="DX74" s="270"/>
      <c r="DY74" s="271"/>
      <c r="DZ74" s="271"/>
      <c r="EA74" s="272"/>
      <c r="EB74" s="20"/>
      <c r="EC74" s="19"/>
      <c r="ED74" s="281"/>
      <c r="EE74" s="278"/>
      <c r="EF74" s="304"/>
      <c r="EG74" s="292"/>
      <c r="EH74" s="292"/>
      <c r="EI74" s="251"/>
      <c r="EJ74" s="299"/>
      <c r="EK74" s="300"/>
      <c r="EL74" s="300"/>
      <c r="EM74" s="300"/>
      <c r="EN74" s="300"/>
      <c r="EO74" s="300"/>
      <c r="EP74" s="300"/>
      <c r="EQ74" s="301"/>
      <c r="ER74" s="277"/>
      <c r="ES74" s="278"/>
      <c r="ET74" s="270"/>
      <c r="EU74" s="271"/>
      <c r="EV74" s="271"/>
      <c r="EW74" s="272"/>
      <c r="EX74" s="20"/>
      <c r="EY74" s="19"/>
      <c r="EZ74" s="281"/>
      <c r="FA74" s="278"/>
      <c r="FB74" s="304"/>
      <c r="FC74" s="292"/>
      <c r="FD74" s="292"/>
      <c r="FE74" s="251"/>
      <c r="FF74" s="299"/>
      <c r="FG74" s="300"/>
      <c r="FH74" s="300"/>
      <c r="FI74" s="300"/>
      <c r="FJ74" s="300"/>
      <c r="FK74" s="300"/>
      <c r="FL74" s="300"/>
      <c r="FM74" s="301"/>
      <c r="FN74" s="277"/>
      <c r="FO74" s="278"/>
      <c r="FP74" s="270"/>
      <c r="FQ74" s="271"/>
      <c r="FR74" s="271"/>
      <c r="FS74" s="272"/>
      <c r="FT74" s="20"/>
      <c r="FU74" s="19"/>
      <c r="FV74" s="281"/>
      <c r="FW74" s="278"/>
      <c r="FX74" s="304"/>
      <c r="FY74" s="292"/>
      <c r="FZ74" s="292"/>
      <c r="GA74" s="251"/>
      <c r="GB74" s="299"/>
      <c r="GC74" s="300"/>
      <c r="GD74" s="300"/>
      <c r="GE74" s="300"/>
      <c r="GF74" s="300"/>
      <c r="GG74" s="300"/>
      <c r="GH74" s="300"/>
      <c r="GI74" s="301"/>
      <c r="GJ74" s="277"/>
      <c r="GK74" s="278"/>
      <c r="GL74" s="270"/>
      <c r="GM74" s="271"/>
      <c r="GN74" s="271"/>
      <c r="GO74" s="272"/>
      <c r="GP74" s="20"/>
      <c r="GQ74" s="19"/>
      <c r="GR74" s="281"/>
      <c r="GS74" s="278"/>
      <c r="GT74" s="304"/>
      <c r="GU74" s="292"/>
      <c r="GV74" s="292"/>
      <c r="GW74" s="251"/>
      <c r="GX74" s="299"/>
      <c r="GY74" s="300"/>
      <c r="GZ74" s="300"/>
      <c r="HA74" s="300"/>
      <c r="HB74" s="300"/>
      <c r="HC74" s="300"/>
      <c r="HD74" s="300"/>
      <c r="HE74" s="301"/>
      <c r="HF74" s="277"/>
      <c r="HG74" s="278"/>
      <c r="HH74" s="270"/>
      <c r="HI74" s="271"/>
      <c r="HJ74" s="271"/>
      <c r="HK74" s="272"/>
      <c r="HL74" s="20"/>
    </row>
    <row r="75" spans="1:220">
      <c r="A75" s="19"/>
      <c r="V75" s="20"/>
      <c r="W75" s="19"/>
      <c r="AR75" s="20"/>
      <c r="AS75" s="19"/>
      <c r="BN75" s="20"/>
      <c r="BO75" s="19"/>
      <c r="CJ75" s="20"/>
      <c r="CK75" s="19"/>
      <c r="DF75" s="20"/>
      <c r="DG75" s="19"/>
      <c r="EB75" s="20"/>
      <c r="EC75" s="19"/>
      <c r="EX75" s="20"/>
      <c r="EY75" s="19"/>
      <c r="FT75" s="20"/>
      <c r="FU75" s="19"/>
      <c r="GP75" s="20"/>
      <c r="GQ75" s="19"/>
      <c r="HL75" s="20"/>
    </row>
    <row r="76" spans="1:220">
      <c r="A76" s="21"/>
      <c r="B76" s="22"/>
      <c r="C76" s="22"/>
      <c r="D76" s="22"/>
      <c r="E76" s="22"/>
      <c r="F76" s="22"/>
      <c r="G76" s="22"/>
      <c r="H76" s="22"/>
      <c r="I76" s="22"/>
      <c r="J76" s="22"/>
      <c r="K76" s="22"/>
      <c r="L76" s="22"/>
      <c r="M76" s="22"/>
      <c r="N76" s="22"/>
      <c r="O76" s="22"/>
      <c r="P76" s="22"/>
      <c r="Q76" s="22"/>
      <c r="R76" s="22"/>
      <c r="S76" s="22"/>
      <c r="T76" s="22"/>
      <c r="U76" s="22"/>
      <c r="V76" s="23"/>
      <c r="W76" s="21"/>
      <c r="X76" s="22"/>
      <c r="Y76" s="22"/>
      <c r="Z76" s="22"/>
      <c r="AA76" s="22"/>
      <c r="AB76" s="22"/>
      <c r="AC76" s="22"/>
      <c r="AD76" s="22"/>
      <c r="AE76" s="22"/>
      <c r="AF76" s="22"/>
      <c r="AG76" s="22"/>
      <c r="AH76" s="22"/>
      <c r="AI76" s="22"/>
      <c r="AJ76" s="22"/>
      <c r="AK76" s="22"/>
      <c r="AL76" s="22"/>
      <c r="AM76" s="22"/>
      <c r="AN76" s="22"/>
      <c r="AO76" s="22"/>
      <c r="AP76" s="22"/>
      <c r="AQ76" s="22"/>
      <c r="AR76" s="23"/>
      <c r="AS76" s="21"/>
      <c r="AT76" s="22"/>
      <c r="AU76" s="22"/>
      <c r="AV76" s="22"/>
      <c r="AW76" s="22"/>
      <c r="AX76" s="22"/>
      <c r="AY76" s="22"/>
      <c r="AZ76" s="22"/>
      <c r="BA76" s="22"/>
      <c r="BB76" s="22"/>
      <c r="BC76" s="22"/>
      <c r="BD76" s="22"/>
      <c r="BE76" s="22"/>
      <c r="BF76" s="22"/>
      <c r="BG76" s="22"/>
      <c r="BH76" s="22"/>
      <c r="BI76" s="22"/>
      <c r="BJ76" s="22"/>
      <c r="BK76" s="22"/>
      <c r="BL76" s="22"/>
      <c r="BM76" s="22"/>
      <c r="BN76" s="23"/>
      <c r="BO76" s="21"/>
      <c r="BP76" s="22"/>
      <c r="BQ76" s="22"/>
      <c r="BR76" s="22"/>
      <c r="BS76" s="22"/>
      <c r="BT76" s="22"/>
      <c r="BU76" s="22"/>
      <c r="BV76" s="22"/>
      <c r="BW76" s="22"/>
      <c r="BX76" s="22"/>
      <c r="BY76" s="22"/>
      <c r="BZ76" s="22"/>
      <c r="CA76" s="22"/>
      <c r="CB76" s="22"/>
      <c r="CC76" s="22"/>
      <c r="CD76" s="22"/>
      <c r="CE76" s="22"/>
      <c r="CF76" s="22"/>
      <c r="CG76" s="22"/>
      <c r="CH76" s="22"/>
      <c r="CI76" s="22"/>
      <c r="CJ76" s="23"/>
      <c r="CK76" s="21"/>
      <c r="CL76" s="22"/>
      <c r="CM76" s="22"/>
      <c r="CN76" s="22"/>
      <c r="CO76" s="22"/>
      <c r="CP76" s="22"/>
      <c r="CQ76" s="22"/>
      <c r="CR76" s="22"/>
      <c r="CS76" s="22"/>
      <c r="CT76" s="22"/>
      <c r="CU76" s="22"/>
      <c r="CV76" s="22"/>
      <c r="CW76" s="22"/>
      <c r="CX76" s="22"/>
      <c r="CY76" s="22"/>
      <c r="CZ76" s="22"/>
      <c r="DA76" s="22"/>
      <c r="DB76" s="22"/>
      <c r="DC76" s="22"/>
      <c r="DD76" s="22"/>
      <c r="DE76" s="22"/>
      <c r="DF76" s="23"/>
      <c r="DG76" s="21"/>
      <c r="DH76" s="22"/>
      <c r="DI76" s="22"/>
      <c r="DJ76" s="22"/>
      <c r="DK76" s="22"/>
      <c r="DL76" s="22"/>
      <c r="DM76" s="22"/>
      <c r="DN76" s="22"/>
      <c r="DO76" s="22"/>
      <c r="DP76" s="22"/>
      <c r="DQ76" s="22"/>
      <c r="DR76" s="22"/>
      <c r="DS76" s="22"/>
      <c r="DT76" s="22"/>
      <c r="DU76" s="22"/>
      <c r="DV76" s="22"/>
      <c r="DW76" s="22"/>
      <c r="DX76" s="22"/>
      <c r="DY76" s="22"/>
      <c r="DZ76" s="22"/>
      <c r="EA76" s="22"/>
      <c r="EB76" s="23"/>
      <c r="EC76" s="21"/>
      <c r="ED76" s="22"/>
      <c r="EE76" s="22"/>
      <c r="EF76" s="22"/>
      <c r="EG76" s="22"/>
      <c r="EH76" s="22"/>
      <c r="EI76" s="22"/>
      <c r="EJ76" s="22"/>
      <c r="EK76" s="22"/>
      <c r="EL76" s="22"/>
      <c r="EM76" s="22"/>
      <c r="EN76" s="22"/>
      <c r="EO76" s="22"/>
      <c r="EP76" s="22"/>
      <c r="EQ76" s="22"/>
      <c r="ER76" s="22"/>
      <c r="ES76" s="22"/>
      <c r="ET76" s="22"/>
      <c r="EU76" s="22"/>
      <c r="EV76" s="22"/>
      <c r="EW76" s="22"/>
      <c r="EX76" s="23"/>
      <c r="EY76" s="21"/>
      <c r="EZ76" s="22"/>
      <c r="FA76" s="22"/>
      <c r="FB76" s="22"/>
      <c r="FC76" s="22"/>
      <c r="FD76" s="22"/>
      <c r="FE76" s="22"/>
      <c r="FF76" s="22"/>
      <c r="FG76" s="22"/>
      <c r="FH76" s="22"/>
      <c r="FI76" s="22"/>
      <c r="FJ76" s="22"/>
      <c r="FK76" s="22"/>
      <c r="FL76" s="22"/>
      <c r="FM76" s="22"/>
      <c r="FN76" s="22"/>
      <c r="FO76" s="22"/>
      <c r="FP76" s="22"/>
      <c r="FQ76" s="22"/>
      <c r="FR76" s="22"/>
      <c r="FS76" s="22"/>
      <c r="FT76" s="23"/>
      <c r="FU76" s="21"/>
      <c r="FV76" s="22"/>
      <c r="FW76" s="22"/>
      <c r="FX76" s="22"/>
      <c r="FY76" s="22"/>
      <c r="FZ76" s="22"/>
      <c r="GA76" s="22"/>
      <c r="GB76" s="22"/>
      <c r="GC76" s="22"/>
      <c r="GD76" s="22"/>
      <c r="GE76" s="22"/>
      <c r="GF76" s="22"/>
      <c r="GG76" s="22"/>
      <c r="GH76" s="22"/>
      <c r="GI76" s="22"/>
      <c r="GJ76" s="22"/>
      <c r="GK76" s="22"/>
      <c r="GL76" s="22"/>
      <c r="GM76" s="22"/>
      <c r="GN76" s="22"/>
      <c r="GO76" s="22"/>
      <c r="GP76" s="23"/>
      <c r="GQ76" s="21"/>
      <c r="GR76" s="22"/>
      <c r="GS76" s="22"/>
      <c r="GT76" s="22"/>
      <c r="GU76" s="22"/>
      <c r="GV76" s="22"/>
      <c r="GW76" s="22"/>
      <c r="GX76" s="22"/>
      <c r="GY76" s="22"/>
      <c r="GZ76" s="22"/>
      <c r="HA76" s="22"/>
      <c r="HB76" s="22"/>
      <c r="HC76" s="22"/>
      <c r="HD76" s="22"/>
      <c r="HE76" s="22"/>
      <c r="HF76" s="22"/>
      <c r="HG76" s="22"/>
      <c r="HH76" s="22"/>
      <c r="HI76" s="22"/>
      <c r="HJ76" s="22"/>
      <c r="HK76" s="22"/>
      <c r="HL76" s="23"/>
    </row>
    <row r="77" spans="1:220" ht="9.75" customHeight="1">
      <c r="A77" s="24"/>
      <c r="B77" s="17"/>
      <c r="C77" s="17"/>
      <c r="D77" s="17"/>
      <c r="E77" s="17"/>
      <c r="F77" s="17"/>
      <c r="G77" s="17"/>
      <c r="H77" s="17"/>
      <c r="I77" s="17"/>
      <c r="J77" s="17"/>
      <c r="K77" s="17"/>
      <c r="L77" s="17"/>
      <c r="M77" s="17"/>
      <c r="N77" s="17"/>
      <c r="O77" s="17"/>
      <c r="P77" s="17"/>
      <c r="Q77" s="17"/>
      <c r="R77" s="17"/>
      <c r="S77" s="17"/>
      <c r="T77" s="17"/>
      <c r="U77" s="17"/>
      <c r="V77" s="18"/>
      <c r="W77" s="24"/>
      <c r="X77" s="17"/>
      <c r="Y77" s="17"/>
      <c r="Z77" s="17"/>
      <c r="AA77" s="17"/>
      <c r="AB77" s="17"/>
      <c r="AC77" s="17"/>
      <c r="AD77" s="17"/>
      <c r="AE77" s="17"/>
      <c r="AF77" s="17"/>
      <c r="AG77" s="17"/>
      <c r="AH77" s="17"/>
      <c r="AI77" s="17"/>
      <c r="AJ77" s="17"/>
      <c r="AK77" s="17"/>
      <c r="AL77" s="17"/>
      <c r="AM77" s="17"/>
      <c r="AN77" s="17"/>
      <c r="AO77" s="17"/>
      <c r="AP77" s="17"/>
      <c r="AQ77" s="17"/>
      <c r="AR77" s="18"/>
      <c r="AS77" s="24"/>
      <c r="AT77" s="17"/>
      <c r="AU77" s="17"/>
      <c r="AV77" s="17"/>
      <c r="AW77" s="17"/>
      <c r="AX77" s="17"/>
      <c r="AY77" s="17"/>
      <c r="AZ77" s="17"/>
      <c r="BA77" s="17"/>
      <c r="BB77" s="17"/>
      <c r="BC77" s="17"/>
      <c r="BD77" s="17"/>
      <c r="BE77" s="17"/>
      <c r="BF77" s="17"/>
      <c r="BG77" s="17"/>
      <c r="BH77" s="17"/>
      <c r="BI77" s="17"/>
      <c r="BJ77" s="17"/>
      <c r="BK77" s="17"/>
      <c r="BL77" s="17"/>
      <c r="BM77" s="17"/>
      <c r="BN77" s="18"/>
      <c r="BO77" s="24"/>
      <c r="BP77" s="17"/>
      <c r="BQ77" s="17"/>
      <c r="BR77" s="17"/>
      <c r="BS77" s="17"/>
      <c r="BT77" s="17"/>
      <c r="BU77" s="17"/>
      <c r="BV77" s="17"/>
      <c r="BW77" s="17"/>
      <c r="BX77" s="17"/>
      <c r="BY77" s="17"/>
      <c r="BZ77" s="17"/>
      <c r="CA77" s="17"/>
      <c r="CB77" s="17"/>
      <c r="CC77" s="17"/>
      <c r="CD77" s="17"/>
      <c r="CE77" s="17"/>
      <c r="CF77" s="17"/>
      <c r="CG77" s="17"/>
      <c r="CH77" s="17"/>
      <c r="CI77" s="17"/>
      <c r="CJ77" s="18"/>
      <c r="CK77" s="24"/>
      <c r="CL77" s="17"/>
      <c r="CM77" s="17"/>
      <c r="CN77" s="17"/>
      <c r="CO77" s="17"/>
      <c r="CP77" s="17"/>
      <c r="CQ77" s="17"/>
      <c r="CR77" s="17"/>
      <c r="CS77" s="17"/>
      <c r="CT77" s="17"/>
      <c r="CU77" s="17"/>
      <c r="CV77" s="17"/>
      <c r="CW77" s="17"/>
      <c r="CX77" s="17"/>
      <c r="CY77" s="17"/>
      <c r="CZ77" s="17"/>
      <c r="DA77" s="17"/>
      <c r="DB77" s="17"/>
      <c r="DC77" s="17"/>
      <c r="DD77" s="17"/>
      <c r="DE77" s="17"/>
      <c r="DF77" s="18"/>
      <c r="DG77" s="24"/>
      <c r="DH77" s="17"/>
      <c r="DI77" s="17"/>
      <c r="DJ77" s="17"/>
      <c r="DK77" s="17"/>
      <c r="DL77" s="17"/>
      <c r="DM77" s="17"/>
      <c r="DN77" s="17"/>
      <c r="DO77" s="17"/>
      <c r="DP77" s="17"/>
      <c r="DQ77" s="17"/>
      <c r="DR77" s="17"/>
      <c r="DS77" s="17"/>
      <c r="DT77" s="17"/>
      <c r="DU77" s="17"/>
      <c r="DV77" s="17"/>
      <c r="DW77" s="17"/>
      <c r="DX77" s="17"/>
      <c r="DY77" s="17"/>
      <c r="DZ77" s="17"/>
      <c r="EA77" s="17"/>
      <c r="EB77" s="18"/>
      <c r="EC77" s="24"/>
      <c r="ED77" s="17"/>
      <c r="EE77" s="17"/>
      <c r="EF77" s="17"/>
      <c r="EG77" s="17"/>
      <c r="EH77" s="17"/>
      <c r="EI77" s="17"/>
      <c r="EJ77" s="17"/>
      <c r="EK77" s="17"/>
      <c r="EL77" s="17"/>
      <c r="EM77" s="17"/>
      <c r="EN77" s="17"/>
      <c r="EO77" s="17"/>
      <c r="EP77" s="17"/>
      <c r="EQ77" s="17"/>
      <c r="ER77" s="17"/>
      <c r="ES77" s="17"/>
      <c r="ET77" s="17"/>
      <c r="EU77" s="17"/>
      <c r="EV77" s="17"/>
      <c r="EW77" s="17"/>
      <c r="EX77" s="18"/>
      <c r="EY77" s="24"/>
      <c r="EZ77" s="17"/>
      <c r="FA77" s="17"/>
      <c r="FB77" s="17"/>
      <c r="FC77" s="17"/>
      <c r="FD77" s="17"/>
      <c r="FE77" s="17"/>
      <c r="FF77" s="17"/>
      <c r="FG77" s="17"/>
      <c r="FH77" s="17"/>
      <c r="FI77" s="17"/>
      <c r="FJ77" s="17"/>
      <c r="FK77" s="17"/>
      <c r="FL77" s="17"/>
      <c r="FM77" s="17"/>
      <c r="FN77" s="17"/>
      <c r="FO77" s="17"/>
      <c r="FP77" s="17"/>
      <c r="FQ77" s="17"/>
      <c r="FR77" s="17"/>
      <c r="FS77" s="17"/>
      <c r="FT77" s="18"/>
      <c r="FU77" s="24"/>
      <c r="FV77" s="17"/>
      <c r="FW77" s="17"/>
      <c r="FX77" s="17"/>
      <c r="FY77" s="17"/>
      <c r="FZ77" s="17"/>
      <c r="GA77" s="17"/>
      <c r="GB77" s="17"/>
      <c r="GC77" s="17"/>
      <c r="GD77" s="17"/>
      <c r="GE77" s="17"/>
      <c r="GF77" s="17"/>
      <c r="GG77" s="17"/>
      <c r="GH77" s="17"/>
      <c r="GI77" s="17"/>
      <c r="GJ77" s="17"/>
      <c r="GK77" s="17"/>
      <c r="GL77" s="17"/>
      <c r="GM77" s="17"/>
      <c r="GN77" s="17"/>
      <c r="GO77" s="17"/>
      <c r="GP77" s="18"/>
      <c r="GQ77" s="24"/>
      <c r="GR77" s="17"/>
      <c r="GS77" s="17"/>
      <c r="GT77" s="17"/>
      <c r="GU77" s="17"/>
      <c r="GV77" s="17"/>
      <c r="GW77" s="17"/>
      <c r="GX77" s="17"/>
      <c r="GY77" s="17"/>
      <c r="GZ77" s="17"/>
      <c r="HA77" s="17"/>
      <c r="HB77" s="17"/>
      <c r="HC77" s="17"/>
      <c r="HD77" s="17"/>
      <c r="HE77" s="17"/>
      <c r="HF77" s="17"/>
      <c r="HG77" s="17"/>
      <c r="HH77" s="17"/>
      <c r="HI77" s="17"/>
      <c r="HJ77" s="17"/>
      <c r="HK77" s="17"/>
      <c r="HL77" s="18"/>
    </row>
    <row r="78" spans="1:220" ht="13.5" customHeight="1">
      <c r="A78" s="19"/>
      <c r="B78" s="310" t="str">
        <f>IF($F$58="2","女","")</f>
        <v/>
      </c>
      <c r="C78" s="310"/>
      <c r="E78" s="307" t="s">
        <v>248</v>
      </c>
      <c r="F78" s="308"/>
      <c r="G78" s="308"/>
      <c r="H78" s="308"/>
      <c r="I78" s="308"/>
      <c r="J78" s="308"/>
      <c r="K78" s="308"/>
      <c r="L78" s="308"/>
      <c r="M78" s="308"/>
      <c r="N78" s="308"/>
      <c r="O78" s="308"/>
      <c r="P78" s="308"/>
      <c r="Q78" s="308"/>
      <c r="R78" s="308"/>
      <c r="V78" s="20"/>
      <c r="W78" s="19"/>
      <c r="X78" s="310" t="str">
        <f>IF($AB$58="2","女","")</f>
        <v/>
      </c>
      <c r="Y78" s="310"/>
      <c r="AA78" s="307" t="s">
        <v>248</v>
      </c>
      <c r="AB78" s="308"/>
      <c r="AC78" s="308"/>
      <c r="AD78" s="308"/>
      <c r="AE78" s="308"/>
      <c r="AF78" s="308"/>
      <c r="AG78" s="308"/>
      <c r="AH78" s="308"/>
      <c r="AI78" s="308"/>
      <c r="AJ78" s="308"/>
      <c r="AK78" s="308"/>
      <c r="AL78" s="308"/>
      <c r="AM78" s="308"/>
      <c r="AN78" s="308"/>
      <c r="AR78" s="20"/>
      <c r="AS78" s="19"/>
      <c r="AT78" s="310" t="str">
        <f>IF($AX$58="2","女","")</f>
        <v/>
      </c>
      <c r="AU78" s="310"/>
      <c r="AW78" s="307" t="s">
        <v>248</v>
      </c>
      <c r="AX78" s="308"/>
      <c r="AY78" s="308"/>
      <c r="AZ78" s="308"/>
      <c r="BA78" s="308"/>
      <c r="BB78" s="308"/>
      <c r="BC78" s="308"/>
      <c r="BD78" s="308"/>
      <c r="BE78" s="308"/>
      <c r="BF78" s="308"/>
      <c r="BG78" s="308"/>
      <c r="BH78" s="308"/>
      <c r="BI78" s="308"/>
      <c r="BJ78" s="308"/>
      <c r="BN78" s="20"/>
      <c r="BO78" s="19"/>
      <c r="BP78" s="310" t="str">
        <f>IF($BT$58="2","女","")</f>
        <v/>
      </c>
      <c r="BQ78" s="310"/>
      <c r="BS78" s="307" t="s">
        <v>248</v>
      </c>
      <c r="BT78" s="308"/>
      <c r="BU78" s="308"/>
      <c r="BV78" s="308"/>
      <c r="BW78" s="308"/>
      <c r="BX78" s="308"/>
      <c r="BY78" s="308"/>
      <c r="BZ78" s="308"/>
      <c r="CA78" s="308"/>
      <c r="CB78" s="308"/>
      <c r="CC78" s="308"/>
      <c r="CD78" s="308"/>
      <c r="CE78" s="308"/>
      <c r="CF78" s="308"/>
      <c r="CJ78" s="20"/>
      <c r="CK78" s="19"/>
      <c r="CL78" s="310" t="str">
        <f>IF($CP$58="2","女","")</f>
        <v/>
      </c>
      <c r="CM78" s="310"/>
      <c r="CO78" s="307" t="s">
        <v>248</v>
      </c>
      <c r="CP78" s="308"/>
      <c r="CQ78" s="308"/>
      <c r="CR78" s="308"/>
      <c r="CS78" s="308"/>
      <c r="CT78" s="308"/>
      <c r="CU78" s="308"/>
      <c r="CV78" s="308"/>
      <c r="CW78" s="308"/>
      <c r="CX78" s="308"/>
      <c r="CY78" s="308"/>
      <c r="CZ78" s="308"/>
      <c r="DA78" s="308"/>
      <c r="DB78" s="308"/>
      <c r="DF78" s="20"/>
      <c r="DG78" s="19"/>
      <c r="DH78" s="310" t="str">
        <f>IF($DL$58="2","女","")</f>
        <v/>
      </c>
      <c r="DI78" s="310"/>
      <c r="DK78" s="307" t="s">
        <v>248</v>
      </c>
      <c r="DL78" s="308"/>
      <c r="DM78" s="308"/>
      <c r="DN78" s="308"/>
      <c r="DO78" s="308"/>
      <c r="DP78" s="308"/>
      <c r="DQ78" s="308"/>
      <c r="DR78" s="308"/>
      <c r="DS78" s="308"/>
      <c r="DT78" s="308"/>
      <c r="DU78" s="308"/>
      <c r="DV78" s="308"/>
      <c r="DW78" s="308"/>
      <c r="DX78" s="308"/>
      <c r="EB78" s="20"/>
      <c r="EC78" s="19"/>
      <c r="ED78" s="310" t="str">
        <f>IF($EH$58="2","女","")</f>
        <v/>
      </c>
      <c r="EE78" s="310"/>
      <c r="EG78" s="307" t="s">
        <v>248</v>
      </c>
      <c r="EH78" s="308"/>
      <c r="EI78" s="308"/>
      <c r="EJ78" s="308"/>
      <c r="EK78" s="308"/>
      <c r="EL78" s="308"/>
      <c r="EM78" s="308"/>
      <c r="EN78" s="308"/>
      <c r="EO78" s="308"/>
      <c r="EP78" s="308"/>
      <c r="EQ78" s="308"/>
      <c r="ER78" s="308"/>
      <c r="ES78" s="308"/>
      <c r="ET78" s="308"/>
      <c r="EX78" s="20"/>
      <c r="EY78" s="19"/>
      <c r="EZ78" s="310" t="str">
        <f>IF($FD$58="2","女","")</f>
        <v/>
      </c>
      <c r="FA78" s="310"/>
      <c r="FC78" s="307" t="s">
        <v>248</v>
      </c>
      <c r="FD78" s="308"/>
      <c r="FE78" s="308"/>
      <c r="FF78" s="308"/>
      <c r="FG78" s="308"/>
      <c r="FH78" s="308"/>
      <c r="FI78" s="308"/>
      <c r="FJ78" s="308"/>
      <c r="FK78" s="308"/>
      <c r="FL78" s="308"/>
      <c r="FM78" s="308"/>
      <c r="FN78" s="308"/>
      <c r="FO78" s="308"/>
      <c r="FP78" s="308"/>
      <c r="FT78" s="20"/>
      <c r="FU78" s="19"/>
      <c r="FV78" s="310" t="str">
        <f>IF($FZ$58="2","女","")</f>
        <v/>
      </c>
      <c r="FW78" s="310"/>
      <c r="FY78" s="307" t="s">
        <v>248</v>
      </c>
      <c r="FZ78" s="308"/>
      <c r="GA78" s="308"/>
      <c r="GB78" s="308"/>
      <c r="GC78" s="308"/>
      <c r="GD78" s="308"/>
      <c r="GE78" s="308"/>
      <c r="GF78" s="308"/>
      <c r="GG78" s="308"/>
      <c r="GH78" s="308"/>
      <c r="GI78" s="308"/>
      <c r="GJ78" s="308"/>
      <c r="GK78" s="308"/>
      <c r="GL78" s="308"/>
      <c r="GP78" s="20"/>
      <c r="GQ78" s="19"/>
      <c r="GR78" s="310" t="str">
        <f>IF($GV$58="2","女","")</f>
        <v/>
      </c>
      <c r="GS78" s="310"/>
      <c r="GU78" s="307" t="s">
        <v>248</v>
      </c>
      <c r="GV78" s="308"/>
      <c r="GW78" s="308"/>
      <c r="GX78" s="308"/>
      <c r="GY78" s="308"/>
      <c r="GZ78" s="308"/>
      <c r="HA78" s="308"/>
      <c r="HB78" s="308"/>
      <c r="HC78" s="308"/>
      <c r="HD78" s="308"/>
      <c r="HE78" s="308"/>
      <c r="HF78" s="308"/>
      <c r="HG78" s="308"/>
      <c r="HH78" s="308"/>
      <c r="HL78" s="20"/>
    </row>
    <row r="79" spans="1:220" ht="14.25" customHeight="1" thickBot="1">
      <c r="A79" s="19"/>
      <c r="B79" s="310"/>
      <c r="C79" s="310"/>
      <c r="E79" s="309"/>
      <c r="F79" s="309"/>
      <c r="G79" s="309"/>
      <c r="H79" s="309"/>
      <c r="I79" s="309"/>
      <c r="J79" s="309"/>
      <c r="K79" s="309"/>
      <c r="L79" s="309"/>
      <c r="M79" s="309"/>
      <c r="N79" s="309"/>
      <c r="O79" s="309"/>
      <c r="P79" s="309"/>
      <c r="Q79" s="309"/>
      <c r="R79" s="309"/>
      <c r="V79" s="20"/>
      <c r="W79" s="19"/>
      <c r="X79" s="310"/>
      <c r="Y79" s="310"/>
      <c r="AA79" s="309"/>
      <c r="AB79" s="309"/>
      <c r="AC79" s="309"/>
      <c r="AD79" s="309"/>
      <c r="AE79" s="309"/>
      <c r="AF79" s="309"/>
      <c r="AG79" s="309"/>
      <c r="AH79" s="309"/>
      <c r="AI79" s="309"/>
      <c r="AJ79" s="309"/>
      <c r="AK79" s="309"/>
      <c r="AL79" s="309"/>
      <c r="AM79" s="309"/>
      <c r="AN79" s="309"/>
      <c r="AR79" s="20"/>
      <c r="AS79" s="19"/>
      <c r="AT79" s="310"/>
      <c r="AU79" s="310"/>
      <c r="AW79" s="309"/>
      <c r="AX79" s="309"/>
      <c r="AY79" s="309"/>
      <c r="AZ79" s="309"/>
      <c r="BA79" s="309"/>
      <c r="BB79" s="309"/>
      <c r="BC79" s="309"/>
      <c r="BD79" s="309"/>
      <c r="BE79" s="309"/>
      <c r="BF79" s="309"/>
      <c r="BG79" s="309"/>
      <c r="BH79" s="309"/>
      <c r="BI79" s="309"/>
      <c r="BJ79" s="309"/>
      <c r="BN79" s="20"/>
      <c r="BO79" s="19"/>
      <c r="BP79" s="310"/>
      <c r="BQ79" s="310"/>
      <c r="BS79" s="309"/>
      <c r="BT79" s="309"/>
      <c r="BU79" s="309"/>
      <c r="BV79" s="309"/>
      <c r="BW79" s="309"/>
      <c r="BX79" s="309"/>
      <c r="BY79" s="309"/>
      <c r="BZ79" s="309"/>
      <c r="CA79" s="309"/>
      <c r="CB79" s="309"/>
      <c r="CC79" s="309"/>
      <c r="CD79" s="309"/>
      <c r="CE79" s="309"/>
      <c r="CF79" s="309"/>
      <c r="CJ79" s="20"/>
      <c r="CK79" s="19"/>
      <c r="CL79" s="310"/>
      <c r="CM79" s="310"/>
      <c r="CO79" s="309"/>
      <c r="CP79" s="309"/>
      <c r="CQ79" s="309"/>
      <c r="CR79" s="309"/>
      <c r="CS79" s="309"/>
      <c r="CT79" s="309"/>
      <c r="CU79" s="309"/>
      <c r="CV79" s="309"/>
      <c r="CW79" s="309"/>
      <c r="CX79" s="309"/>
      <c r="CY79" s="309"/>
      <c r="CZ79" s="309"/>
      <c r="DA79" s="309"/>
      <c r="DB79" s="309"/>
      <c r="DF79" s="20"/>
      <c r="DG79" s="19"/>
      <c r="DH79" s="310"/>
      <c r="DI79" s="310"/>
      <c r="DK79" s="309"/>
      <c r="DL79" s="309"/>
      <c r="DM79" s="309"/>
      <c r="DN79" s="309"/>
      <c r="DO79" s="309"/>
      <c r="DP79" s="309"/>
      <c r="DQ79" s="309"/>
      <c r="DR79" s="309"/>
      <c r="DS79" s="309"/>
      <c r="DT79" s="309"/>
      <c r="DU79" s="309"/>
      <c r="DV79" s="309"/>
      <c r="DW79" s="309"/>
      <c r="DX79" s="309"/>
      <c r="EB79" s="20"/>
      <c r="EC79" s="19"/>
      <c r="ED79" s="310"/>
      <c r="EE79" s="310"/>
      <c r="EG79" s="309"/>
      <c r="EH79" s="309"/>
      <c r="EI79" s="309"/>
      <c r="EJ79" s="309"/>
      <c r="EK79" s="309"/>
      <c r="EL79" s="309"/>
      <c r="EM79" s="309"/>
      <c r="EN79" s="309"/>
      <c r="EO79" s="309"/>
      <c r="EP79" s="309"/>
      <c r="EQ79" s="309"/>
      <c r="ER79" s="309"/>
      <c r="ES79" s="309"/>
      <c r="ET79" s="309"/>
      <c r="EX79" s="20"/>
      <c r="EY79" s="19"/>
      <c r="EZ79" s="310"/>
      <c r="FA79" s="310"/>
      <c r="FC79" s="309"/>
      <c r="FD79" s="309"/>
      <c r="FE79" s="309"/>
      <c r="FF79" s="309"/>
      <c r="FG79" s="309"/>
      <c r="FH79" s="309"/>
      <c r="FI79" s="309"/>
      <c r="FJ79" s="309"/>
      <c r="FK79" s="309"/>
      <c r="FL79" s="309"/>
      <c r="FM79" s="309"/>
      <c r="FN79" s="309"/>
      <c r="FO79" s="309"/>
      <c r="FP79" s="309"/>
      <c r="FT79" s="20"/>
      <c r="FU79" s="19"/>
      <c r="FV79" s="310"/>
      <c r="FW79" s="310"/>
      <c r="FY79" s="309"/>
      <c r="FZ79" s="309"/>
      <c r="GA79" s="309"/>
      <c r="GB79" s="309"/>
      <c r="GC79" s="309"/>
      <c r="GD79" s="309"/>
      <c r="GE79" s="309"/>
      <c r="GF79" s="309"/>
      <c r="GG79" s="309"/>
      <c r="GH79" s="309"/>
      <c r="GI79" s="309"/>
      <c r="GJ79" s="309"/>
      <c r="GK79" s="309"/>
      <c r="GL79" s="309"/>
      <c r="GP79" s="20"/>
      <c r="GQ79" s="19"/>
      <c r="GR79" s="310"/>
      <c r="GS79" s="310"/>
      <c r="GU79" s="309"/>
      <c r="GV79" s="309"/>
      <c r="GW79" s="309"/>
      <c r="GX79" s="309"/>
      <c r="GY79" s="309"/>
      <c r="GZ79" s="309"/>
      <c r="HA79" s="309"/>
      <c r="HB79" s="309"/>
      <c r="HC79" s="309"/>
      <c r="HD79" s="309"/>
      <c r="HE79" s="309"/>
      <c r="HF79" s="309"/>
      <c r="HG79" s="309"/>
      <c r="HH79" s="309"/>
      <c r="HL79" s="20"/>
    </row>
    <row r="80" spans="1:220" ht="12" customHeight="1" thickTop="1" thickBot="1">
      <c r="A80" s="19"/>
      <c r="V80" s="20"/>
      <c r="W80" s="19"/>
      <c r="AR80" s="20"/>
      <c r="AS80" s="19"/>
      <c r="BN80" s="20"/>
      <c r="BO80" s="19"/>
      <c r="CJ80" s="20"/>
      <c r="CK80" s="19"/>
      <c r="DF80" s="20"/>
      <c r="DG80" s="19"/>
      <c r="EB80" s="20"/>
      <c r="EC80" s="19"/>
      <c r="EX80" s="20"/>
      <c r="EY80" s="19"/>
      <c r="FT80" s="20"/>
      <c r="FU80" s="19"/>
      <c r="GP80" s="20"/>
      <c r="GQ80" s="19"/>
      <c r="HL80" s="20"/>
    </row>
    <row r="81" spans="1:220" ht="13.5" customHeight="1">
      <c r="A81" s="19"/>
      <c r="B81" s="282" t="s">
        <v>249</v>
      </c>
      <c r="C81" s="287"/>
      <c r="D81" s="287"/>
      <c r="E81" s="287"/>
      <c r="F81" s="287"/>
      <c r="G81" s="287"/>
      <c r="H81" s="287"/>
      <c r="I81" s="287"/>
      <c r="J81" s="287"/>
      <c r="K81" s="286" t="s">
        <v>250</v>
      </c>
      <c r="L81" s="287"/>
      <c r="M81" s="287"/>
      <c r="N81" s="287"/>
      <c r="O81" s="287"/>
      <c r="P81" s="287"/>
      <c r="Q81" s="287"/>
      <c r="R81" s="287"/>
      <c r="S81" s="287"/>
      <c r="T81" s="287"/>
      <c r="U81" s="305"/>
      <c r="V81" s="20"/>
      <c r="W81" s="19"/>
      <c r="X81" s="282" t="s">
        <v>249</v>
      </c>
      <c r="Y81" s="287"/>
      <c r="Z81" s="287"/>
      <c r="AA81" s="287"/>
      <c r="AB81" s="287"/>
      <c r="AC81" s="287"/>
      <c r="AD81" s="287"/>
      <c r="AE81" s="287"/>
      <c r="AF81" s="287"/>
      <c r="AG81" s="286" t="s">
        <v>250</v>
      </c>
      <c r="AH81" s="287"/>
      <c r="AI81" s="287"/>
      <c r="AJ81" s="287"/>
      <c r="AK81" s="287"/>
      <c r="AL81" s="287"/>
      <c r="AM81" s="287"/>
      <c r="AN81" s="287"/>
      <c r="AO81" s="287"/>
      <c r="AP81" s="287"/>
      <c r="AQ81" s="305"/>
      <c r="AR81" s="20"/>
      <c r="AS81" s="19"/>
      <c r="AT81" s="282" t="s">
        <v>249</v>
      </c>
      <c r="AU81" s="287"/>
      <c r="AV81" s="287"/>
      <c r="AW81" s="287"/>
      <c r="AX81" s="287"/>
      <c r="AY81" s="287"/>
      <c r="AZ81" s="287"/>
      <c r="BA81" s="287"/>
      <c r="BB81" s="287"/>
      <c r="BC81" s="286" t="s">
        <v>250</v>
      </c>
      <c r="BD81" s="287"/>
      <c r="BE81" s="287"/>
      <c r="BF81" s="287"/>
      <c r="BG81" s="287"/>
      <c r="BH81" s="287"/>
      <c r="BI81" s="287"/>
      <c r="BJ81" s="287"/>
      <c r="BK81" s="287"/>
      <c r="BL81" s="287"/>
      <c r="BM81" s="305"/>
      <c r="BN81" s="20"/>
      <c r="BO81" s="19"/>
      <c r="BP81" s="282" t="s">
        <v>249</v>
      </c>
      <c r="BQ81" s="287"/>
      <c r="BR81" s="287"/>
      <c r="BS81" s="287"/>
      <c r="BT81" s="287"/>
      <c r="BU81" s="287"/>
      <c r="BV81" s="287"/>
      <c r="BW81" s="287"/>
      <c r="BX81" s="287"/>
      <c r="BY81" s="286" t="s">
        <v>250</v>
      </c>
      <c r="BZ81" s="287"/>
      <c r="CA81" s="287"/>
      <c r="CB81" s="287"/>
      <c r="CC81" s="287"/>
      <c r="CD81" s="287"/>
      <c r="CE81" s="287"/>
      <c r="CF81" s="287"/>
      <c r="CG81" s="287"/>
      <c r="CH81" s="287"/>
      <c r="CI81" s="305"/>
      <c r="CJ81" s="20"/>
      <c r="CK81" s="19"/>
      <c r="CL81" s="282" t="s">
        <v>249</v>
      </c>
      <c r="CM81" s="287"/>
      <c r="CN81" s="287"/>
      <c r="CO81" s="287"/>
      <c r="CP81" s="287"/>
      <c r="CQ81" s="287"/>
      <c r="CR81" s="287"/>
      <c r="CS81" s="287"/>
      <c r="CT81" s="287"/>
      <c r="CU81" s="286" t="s">
        <v>250</v>
      </c>
      <c r="CV81" s="287"/>
      <c r="CW81" s="287"/>
      <c r="CX81" s="287"/>
      <c r="CY81" s="287"/>
      <c r="CZ81" s="287"/>
      <c r="DA81" s="287"/>
      <c r="DB81" s="287"/>
      <c r="DC81" s="287"/>
      <c r="DD81" s="287"/>
      <c r="DE81" s="305"/>
      <c r="DF81" s="20"/>
      <c r="DG81" s="19"/>
      <c r="DH81" s="282" t="s">
        <v>249</v>
      </c>
      <c r="DI81" s="287"/>
      <c r="DJ81" s="287"/>
      <c r="DK81" s="287"/>
      <c r="DL81" s="287"/>
      <c r="DM81" s="287"/>
      <c r="DN81" s="287"/>
      <c r="DO81" s="287"/>
      <c r="DP81" s="287"/>
      <c r="DQ81" s="286" t="s">
        <v>250</v>
      </c>
      <c r="DR81" s="287"/>
      <c r="DS81" s="287"/>
      <c r="DT81" s="287"/>
      <c r="DU81" s="287"/>
      <c r="DV81" s="287"/>
      <c r="DW81" s="287"/>
      <c r="DX81" s="287"/>
      <c r="DY81" s="287"/>
      <c r="DZ81" s="287"/>
      <c r="EA81" s="305"/>
      <c r="EB81" s="20"/>
      <c r="EC81" s="19"/>
      <c r="ED81" s="282" t="s">
        <v>249</v>
      </c>
      <c r="EE81" s="287"/>
      <c r="EF81" s="287"/>
      <c r="EG81" s="287"/>
      <c r="EH81" s="287"/>
      <c r="EI81" s="287"/>
      <c r="EJ81" s="287"/>
      <c r="EK81" s="287"/>
      <c r="EL81" s="287"/>
      <c r="EM81" s="286" t="s">
        <v>250</v>
      </c>
      <c r="EN81" s="287"/>
      <c r="EO81" s="287"/>
      <c r="EP81" s="287"/>
      <c r="EQ81" s="287"/>
      <c r="ER81" s="287"/>
      <c r="ES81" s="287"/>
      <c r="ET81" s="287"/>
      <c r="EU81" s="287"/>
      <c r="EV81" s="287"/>
      <c r="EW81" s="305"/>
      <c r="EX81" s="20"/>
      <c r="EY81" s="19"/>
      <c r="EZ81" s="282" t="s">
        <v>249</v>
      </c>
      <c r="FA81" s="287"/>
      <c r="FB81" s="287"/>
      <c r="FC81" s="287"/>
      <c r="FD81" s="287"/>
      <c r="FE81" s="287"/>
      <c r="FF81" s="287"/>
      <c r="FG81" s="287"/>
      <c r="FH81" s="287"/>
      <c r="FI81" s="286" t="s">
        <v>250</v>
      </c>
      <c r="FJ81" s="287"/>
      <c r="FK81" s="287"/>
      <c r="FL81" s="287"/>
      <c r="FM81" s="287"/>
      <c r="FN81" s="287"/>
      <c r="FO81" s="287"/>
      <c r="FP81" s="287"/>
      <c r="FQ81" s="287"/>
      <c r="FR81" s="287"/>
      <c r="FS81" s="305"/>
      <c r="FT81" s="20"/>
      <c r="FU81" s="19"/>
      <c r="FV81" s="282" t="s">
        <v>249</v>
      </c>
      <c r="FW81" s="287"/>
      <c r="FX81" s="287"/>
      <c r="FY81" s="287"/>
      <c r="FZ81" s="287"/>
      <c r="GA81" s="287"/>
      <c r="GB81" s="287"/>
      <c r="GC81" s="287"/>
      <c r="GD81" s="287"/>
      <c r="GE81" s="286" t="s">
        <v>250</v>
      </c>
      <c r="GF81" s="287"/>
      <c r="GG81" s="287"/>
      <c r="GH81" s="287"/>
      <c r="GI81" s="287"/>
      <c r="GJ81" s="287"/>
      <c r="GK81" s="287"/>
      <c r="GL81" s="287"/>
      <c r="GM81" s="287"/>
      <c r="GN81" s="287"/>
      <c r="GO81" s="305"/>
      <c r="GP81" s="20"/>
      <c r="GQ81" s="19"/>
      <c r="GR81" s="282" t="s">
        <v>249</v>
      </c>
      <c r="GS81" s="287"/>
      <c r="GT81" s="287"/>
      <c r="GU81" s="287"/>
      <c r="GV81" s="287"/>
      <c r="GW81" s="287"/>
      <c r="GX81" s="287"/>
      <c r="GY81" s="287"/>
      <c r="GZ81" s="287"/>
      <c r="HA81" s="286" t="s">
        <v>250</v>
      </c>
      <c r="HB81" s="287"/>
      <c r="HC81" s="287"/>
      <c r="HD81" s="287"/>
      <c r="HE81" s="287"/>
      <c r="HF81" s="287"/>
      <c r="HG81" s="287"/>
      <c r="HH81" s="287"/>
      <c r="HI81" s="287"/>
      <c r="HJ81" s="287"/>
      <c r="HK81" s="305"/>
      <c r="HL81" s="20"/>
    </row>
    <row r="82" spans="1:220" ht="13.5" customHeight="1">
      <c r="A82" s="19"/>
      <c r="B82" s="284"/>
      <c r="C82" s="289"/>
      <c r="D82" s="289"/>
      <c r="E82" s="289"/>
      <c r="F82" s="289"/>
      <c r="G82" s="289"/>
      <c r="H82" s="289"/>
      <c r="I82" s="289"/>
      <c r="J82" s="289"/>
      <c r="K82" s="288"/>
      <c r="L82" s="289"/>
      <c r="M82" s="289"/>
      <c r="N82" s="289"/>
      <c r="O82" s="289"/>
      <c r="P82" s="289"/>
      <c r="Q82" s="289"/>
      <c r="R82" s="289"/>
      <c r="S82" s="289"/>
      <c r="T82" s="289"/>
      <c r="U82" s="306"/>
      <c r="V82" s="20"/>
      <c r="W82" s="19"/>
      <c r="X82" s="284"/>
      <c r="Y82" s="289"/>
      <c r="Z82" s="289"/>
      <c r="AA82" s="289"/>
      <c r="AB82" s="289"/>
      <c r="AC82" s="289"/>
      <c r="AD82" s="289"/>
      <c r="AE82" s="289"/>
      <c r="AF82" s="289"/>
      <c r="AG82" s="288"/>
      <c r="AH82" s="289"/>
      <c r="AI82" s="289"/>
      <c r="AJ82" s="289"/>
      <c r="AK82" s="289"/>
      <c r="AL82" s="289"/>
      <c r="AM82" s="289"/>
      <c r="AN82" s="289"/>
      <c r="AO82" s="289"/>
      <c r="AP82" s="289"/>
      <c r="AQ82" s="306"/>
      <c r="AR82" s="20"/>
      <c r="AS82" s="19"/>
      <c r="AT82" s="284"/>
      <c r="AU82" s="289"/>
      <c r="AV82" s="289"/>
      <c r="AW82" s="289"/>
      <c r="AX82" s="289"/>
      <c r="AY82" s="289"/>
      <c r="AZ82" s="289"/>
      <c r="BA82" s="289"/>
      <c r="BB82" s="289"/>
      <c r="BC82" s="288"/>
      <c r="BD82" s="289"/>
      <c r="BE82" s="289"/>
      <c r="BF82" s="289"/>
      <c r="BG82" s="289"/>
      <c r="BH82" s="289"/>
      <c r="BI82" s="289"/>
      <c r="BJ82" s="289"/>
      <c r="BK82" s="289"/>
      <c r="BL82" s="289"/>
      <c r="BM82" s="306"/>
      <c r="BN82" s="20"/>
      <c r="BO82" s="19"/>
      <c r="BP82" s="284"/>
      <c r="BQ82" s="289"/>
      <c r="BR82" s="289"/>
      <c r="BS82" s="289"/>
      <c r="BT82" s="289"/>
      <c r="BU82" s="289"/>
      <c r="BV82" s="289"/>
      <c r="BW82" s="289"/>
      <c r="BX82" s="289"/>
      <c r="BY82" s="288"/>
      <c r="BZ82" s="289"/>
      <c r="CA82" s="289"/>
      <c r="CB82" s="289"/>
      <c r="CC82" s="289"/>
      <c r="CD82" s="289"/>
      <c r="CE82" s="289"/>
      <c r="CF82" s="289"/>
      <c r="CG82" s="289"/>
      <c r="CH82" s="289"/>
      <c r="CI82" s="306"/>
      <c r="CJ82" s="20"/>
      <c r="CK82" s="19"/>
      <c r="CL82" s="284"/>
      <c r="CM82" s="289"/>
      <c r="CN82" s="289"/>
      <c r="CO82" s="289"/>
      <c r="CP82" s="289"/>
      <c r="CQ82" s="289"/>
      <c r="CR82" s="289"/>
      <c r="CS82" s="289"/>
      <c r="CT82" s="289"/>
      <c r="CU82" s="288"/>
      <c r="CV82" s="289"/>
      <c r="CW82" s="289"/>
      <c r="CX82" s="289"/>
      <c r="CY82" s="289"/>
      <c r="CZ82" s="289"/>
      <c r="DA82" s="289"/>
      <c r="DB82" s="289"/>
      <c r="DC82" s="289"/>
      <c r="DD82" s="289"/>
      <c r="DE82" s="306"/>
      <c r="DF82" s="20"/>
      <c r="DG82" s="19"/>
      <c r="DH82" s="284"/>
      <c r="DI82" s="289"/>
      <c r="DJ82" s="289"/>
      <c r="DK82" s="289"/>
      <c r="DL82" s="289"/>
      <c r="DM82" s="289"/>
      <c r="DN82" s="289"/>
      <c r="DO82" s="289"/>
      <c r="DP82" s="289"/>
      <c r="DQ82" s="288"/>
      <c r="DR82" s="289"/>
      <c r="DS82" s="289"/>
      <c r="DT82" s="289"/>
      <c r="DU82" s="289"/>
      <c r="DV82" s="289"/>
      <c r="DW82" s="289"/>
      <c r="DX82" s="289"/>
      <c r="DY82" s="289"/>
      <c r="DZ82" s="289"/>
      <c r="EA82" s="306"/>
      <c r="EB82" s="20"/>
      <c r="EC82" s="19"/>
      <c r="ED82" s="284"/>
      <c r="EE82" s="289"/>
      <c r="EF82" s="289"/>
      <c r="EG82" s="289"/>
      <c r="EH82" s="289"/>
      <c r="EI82" s="289"/>
      <c r="EJ82" s="289"/>
      <c r="EK82" s="289"/>
      <c r="EL82" s="289"/>
      <c r="EM82" s="288"/>
      <c r="EN82" s="289"/>
      <c r="EO82" s="289"/>
      <c r="EP82" s="289"/>
      <c r="EQ82" s="289"/>
      <c r="ER82" s="289"/>
      <c r="ES82" s="289"/>
      <c r="ET82" s="289"/>
      <c r="EU82" s="289"/>
      <c r="EV82" s="289"/>
      <c r="EW82" s="306"/>
      <c r="EX82" s="20"/>
      <c r="EY82" s="19"/>
      <c r="EZ82" s="284"/>
      <c r="FA82" s="289"/>
      <c r="FB82" s="289"/>
      <c r="FC82" s="289"/>
      <c r="FD82" s="289"/>
      <c r="FE82" s="289"/>
      <c r="FF82" s="289"/>
      <c r="FG82" s="289"/>
      <c r="FH82" s="289"/>
      <c r="FI82" s="288"/>
      <c r="FJ82" s="289"/>
      <c r="FK82" s="289"/>
      <c r="FL82" s="289"/>
      <c r="FM82" s="289"/>
      <c r="FN82" s="289"/>
      <c r="FO82" s="289"/>
      <c r="FP82" s="289"/>
      <c r="FQ82" s="289"/>
      <c r="FR82" s="289"/>
      <c r="FS82" s="306"/>
      <c r="FT82" s="20"/>
      <c r="FU82" s="19"/>
      <c r="FV82" s="284"/>
      <c r="FW82" s="289"/>
      <c r="FX82" s="289"/>
      <c r="FY82" s="289"/>
      <c r="FZ82" s="289"/>
      <c r="GA82" s="289"/>
      <c r="GB82" s="289"/>
      <c r="GC82" s="289"/>
      <c r="GD82" s="289"/>
      <c r="GE82" s="288"/>
      <c r="GF82" s="289"/>
      <c r="GG82" s="289"/>
      <c r="GH82" s="289"/>
      <c r="GI82" s="289"/>
      <c r="GJ82" s="289"/>
      <c r="GK82" s="289"/>
      <c r="GL82" s="289"/>
      <c r="GM82" s="289"/>
      <c r="GN82" s="289"/>
      <c r="GO82" s="306"/>
      <c r="GP82" s="20"/>
      <c r="GQ82" s="19"/>
      <c r="GR82" s="284"/>
      <c r="GS82" s="289"/>
      <c r="GT82" s="289"/>
      <c r="GU82" s="289"/>
      <c r="GV82" s="289"/>
      <c r="GW82" s="289"/>
      <c r="GX82" s="289"/>
      <c r="GY82" s="289"/>
      <c r="GZ82" s="289"/>
      <c r="HA82" s="288"/>
      <c r="HB82" s="289"/>
      <c r="HC82" s="289"/>
      <c r="HD82" s="289"/>
      <c r="HE82" s="289"/>
      <c r="HF82" s="289"/>
      <c r="HG82" s="289"/>
      <c r="HH82" s="289"/>
      <c r="HI82" s="289"/>
      <c r="HJ82" s="289"/>
      <c r="HK82" s="306"/>
      <c r="HL82" s="20"/>
    </row>
    <row r="83" spans="1:220" ht="16.5" customHeight="1">
      <c r="A83" s="19"/>
      <c r="B83" s="252" t="str">
        <f>個人一覧!$M$20</f>
        <v/>
      </c>
      <c r="C83" s="253"/>
      <c r="D83" s="253"/>
      <c r="E83" s="253"/>
      <c r="F83" s="253"/>
      <c r="G83" s="253"/>
      <c r="H83" s="253"/>
      <c r="I83" s="253"/>
      <c r="J83" s="253"/>
      <c r="K83" s="258" t="str">
        <f>IF(個人一覧!$N$20="","記録なし",IF(LEN(個人一覧!$N$20)=7,MID(個人一覧!$N$20,2,2)&amp;"'"&amp;MID(個人一覧!$N$20,4,2)&amp;""""&amp;MID(個人一覧!$N$20,6,2),MID(個人一覧!$N$20,2,2)&amp;"m"&amp;MID(個人一覧!$N$20,4,2)))</f>
        <v>記録なし</v>
      </c>
      <c r="L83" s="253"/>
      <c r="M83" s="253"/>
      <c r="N83" s="253"/>
      <c r="O83" s="253"/>
      <c r="P83" s="253"/>
      <c r="Q83" s="253"/>
      <c r="R83" s="253"/>
      <c r="S83" s="253"/>
      <c r="T83" s="253"/>
      <c r="U83" s="259"/>
      <c r="V83" s="20"/>
      <c r="W83" s="19"/>
      <c r="X83" s="252" t="str">
        <f>個人一覧!$M$21</f>
        <v/>
      </c>
      <c r="Y83" s="253"/>
      <c r="Z83" s="253"/>
      <c r="AA83" s="253"/>
      <c r="AB83" s="253"/>
      <c r="AC83" s="253"/>
      <c r="AD83" s="253"/>
      <c r="AE83" s="253"/>
      <c r="AF83" s="253"/>
      <c r="AG83" s="258" t="str">
        <f>IF(個人一覧!$N$21="","記録なし",IF(LEN(個人一覧!$N$21)=7,MID(個人一覧!$N$21,2,2)&amp;"'"&amp;MID(個人一覧!$N$21,4,2)&amp;""""&amp;MID(個人一覧!$N$21,6,2),MID(個人一覧!$N$21,2,2)&amp;"m"&amp;MID(個人一覧!$N$21,4,2)))</f>
        <v>記録なし</v>
      </c>
      <c r="AH83" s="253"/>
      <c r="AI83" s="253"/>
      <c r="AJ83" s="253"/>
      <c r="AK83" s="253"/>
      <c r="AL83" s="253"/>
      <c r="AM83" s="253"/>
      <c r="AN83" s="253"/>
      <c r="AO83" s="253"/>
      <c r="AP83" s="253"/>
      <c r="AQ83" s="259"/>
      <c r="AR83" s="20"/>
      <c r="AS83" s="19"/>
      <c r="AT83" s="252" t="str">
        <f>個人一覧!$M$22</f>
        <v/>
      </c>
      <c r="AU83" s="253"/>
      <c r="AV83" s="253"/>
      <c r="AW83" s="253"/>
      <c r="AX83" s="253"/>
      <c r="AY83" s="253"/>
      <c r="AZ83" s="253"/>
      <c r="BA83" s="253"/>
      <c r="BB83" s="253"/>
      <c r="BC83" s="258" t="str">
        <f>IF(個人一覧!$N$22="","記録なし",IF(LEN(個人一覧!$N$22)=7,MID(個人一覧!$N$22,2,2)&amp;"'"&amp;MID(個人一覧!$N$22,4,2)&amp;""""&amp;MID(個人一覧!$N$22,6,2),MID(個人一覧!$N$22,2,2)&amp;"m"&amp;MID(個人一覧!$N$22,4,2)))</f>
        <v>記録なし</v>
      </c>
      <c r="BD83" s="253"/>
      <c r="BE83" s="253"/>
      <c r="BF83" s="253"/>
      <c r="BG83" s="253"/>
      <c r="BH83" s="253"/>
      <c r="BI83" s="253"/>
      <c r="BJ83" s="253"/>
      <c r="BK83" s="253"/>
      <c r="BL83" s="253"/>
      <c r="BM83" s="259"/>
      <c r="BN83" s="20"/>
      <c r="BO83" s="19"/>
      <c r="BP83" s="252" t="str">
        <f>個人一覧!$M$23</f>
        <v/>
      </c>
      <c r="BQ83" s="253"/>
      <c r="BR83" s="253"/>
      <c r="BS83" s="253"/>
      <c r="BT83" s="253"/>
      <c r="BU83" s="253"/>
      <c r="BV83" s="253"/>
      <c r="BW83" s="253"/>
      <c r="BX83" s="253"/>
      <c r="BY83" s="258" t="str">
        <f>IF(個人一覧!$N$23="","記録なし",IF(LEN(個人一覧!$N$23)=7,MID(個人一覧!$N$23,2,2)&amp;"'"&amp;MID(個人一覧!$N$23,4,2)&amp;""""&amp;MID(個人一覧!$N$23,6,2),MID(個人一覧!$N$23,2,2)&amp;"m"&amp;MID(個人一覧!$N$23,4,2)))</f>
        <v>記録なし</v>
      </c>
      <c r="BZ83" s="253"/>
      <c r="CA83" s="253"/>
      <c r="CB83" s="253"/>
      <c r="CC83" s="253"/>
      <c r="CD83" s="253"/>
      <c r="CE83" s="253"/>
      <c r="CF83" s="253"/>
      <c r="CG83" s="253"/>
      <c r="CH83" s="253"/>
      <c r="CI83" s="259"/>
      <c r="CJ83" s="20"/>
      <c r="CK83" s="19"/>
      <c r="CL83" s="252" t="str">
        <f>個人一覧!$M$24</f>
        <v/>
      </c>
      <c r="CM83" s="253"/>
      <c r="CN83" s="253"/>
      <c r="CO83" s="253"/>
      <c r="CP83" s="253"/>
      <c r="CQ83" s="253"/>
      <c r="CR83" s="253"/>
      <c r="CS83" s="253"/>
      <c r="CT83" s="253"/>
      <c r="CU83" s="258" t="str">
        <f>IF(個人一覧!$N$24="","記録なし",IF(LEN(個人一覧!$N$24)=7,MID(個人一覧!$N$24,2,2)&amp;"'"&amp;MID(個人一覧!$N$24,4,2)&amp;""""&amp;MID(個人一覧!$N$24,6,2),MID(個人一覧!$N$24,2,2)&amp;"m"&amp;MID(個人一覧!$N$24,4,2)))</f>
        <v>記録なし</v>
      </c>
      <c r="CV83" s="253"/>
      <c r="CW83" s="253"/>
      <c r="CX83" s="253"/>
      <c r="CY83" s="253"/>
      <c r="CZ83" s="253"/>
      <c r="DA83" s="253"/>
      <c r="DB83" s="253"/>
      <c r="DC83" s="253"/>
      <c r="DD83" s="253"/>
      <c r="DE83" s="259"/>
      <c r="DF83" s="20"/>
      <c r="DG83" s="19"/>
      <c r="DH83" s="252" t="str">
        <f>個人一覧!$M$25</f>
        <v/>
      </c>
      <c r="DI83" s="253"/>
      <c r="DJ83" s="253"/>
      <c r="DK83" s="253"/>
      <c r="DL83" s="253"/>
      <c r="DM83" s="253"/>
      <c r="DN83" s="253"/>
      <c r="DO83" s="253"/>
      <c r="DP83" s="253"/>
      <c r="DQ83" s="258" t="str">
        <f>IF(個人一覧!$N$25="","記録なし",IF(LEN(個人一覧!$N$25)=7,MID(個人一覧!$N$25,2,2)&amp;"'"&amp;MID(個人一覧!$N$25,4,2)&amp;""""&amp;MID(個人一覧!$N$25,6,2),MID(個人一覧!$N$25,2,2)&amp;"m"&amp;MID(個人一覧!$N$25,4,2)))</f>
        <v>記録なし</v>
      </c>
      <c r="DR83" s="253"/>
      <c r="DS83" s="253"/>
      <c r="DT83" s="253"/>
      <c r="DU83" s="253"/>
      <c r="DV83" s="253"/>
      <c r="DW83" s="253"/>
      <c r="DX83" s="253"/>
      <c r="DY83" s="253"/>
      <c r="DZ83" s="253"/>
      <c r="EA83" s="259"/>
      <c r="EB83" s="20"/>
      <c r="EC83" s="19"/>
      <c r="ED83" s="252" t="str">
        <f>個人一覧!$M$26</f>
        <v/>
      </c>
      <c r="EE83" s="253"/>
      <c r="EF83" s="253"/>
      <c r="EG83" s="253"/>
      <c r="EH83" s="253"/>
      <c r="EI83" s="253"/>
      <c r="EJ83" s="253"/>
      <c r="EK83" s="253"/>
      <c r="EL83" s="253"/>
      <c r="EM83" s="258" t="str">
        <f>IF(個人一覧!$N$26="","記録なし",IF(LEN(個人一覧!$N$26)=7,MID(個人一覧!$N$26,2,2)&amp;"'"&amp;MID(個人一覧!$N$26,4,2)&amp;""""&amp;MID(個人一覧!$N$26,6,2),MID(個人一覧!$N$26,2,2)&amp;"m"&amp;MID(個人一覧!$N$26,4,2)))</f>
        <v>記録なし</v>
      </c>
      <c r="EN83" s="253"/>
      <c r="EO83" s="253"/>
      <c r="EP83" s="253"/>
      <c r="EQ83" s="253"/>
      <c r="ER83" s="253"/>
      <c r="ES83" s="253"/>
      <c r="ET83" s="253"/>
      <c r="EU83" s="253"/>
      <c r="EV83" s="253"/>
      <c r="EW83" s="259"/>
      <c r="EX83" s="20"/>
      <c r="EY83" s="19"/>
      <c r="EZ83" s="252" t="str">
        <f>個人一覧!$M$27</f>
        <v/>
      </c>
      <c r="FA83" s="253"/>
      <c r="FB83" s="253"/>
      <c r="FC83" s="253"/>
      <c r="FD83" s="253"/>
      <c r="FE83" s="253"/>
      <c r="FF83" s="253"/>
      <c r="FG83" s="253"/>
      <c r="FH83" s="253"/>
      <c r="FI83" s="258" t="str">
        <f>IF(個人一覧!$N$27="","記録なし",IF(LEN(個人一覧!$N$27)=7,MID(個人一覧!$N$27,2,2)&amp;"'"&amp;MID(個人一覧!$N$27,4,2)&amp;""""&amp;MID(個人一覧!$N$27,6,2),MID(個人一覧!$N$27,2,2)&amp;"m"&amp;MID(個人一覧!$N$27,4,2)))</f>
        <v>記録なし</v>
      </c>
      <c r="FJ83" s="253"/>
      <c r="FK83" s="253"/>
      <c r="FL83" s="253"/>
      <c r="FM83" s="253"/>
      <c r="FN83" s="253"/>
      <c r="FO83" s="253"/>
      <c r="FP83" s="253"/>
      <c r="FQ83" s="253"/>
      <c r="FR83" s="253"/>
      <c r="FS83" s="259"/>
      <c r="FT83" s="20"/>
      <c r="FU83" s="19"/>
      <c r="FV83" s="252" t="str">
        <f>個人一覧!$M$28</f>
        <v/>
      </c>
      <c r="FW83" s="253"/>
      <c r="FX83" s="253"/>
      <c r="FY83" s="253"/>
      <c r="FZ83" s="253"/>
      <c r="GA83" s="253"/>
      <c r="GB83" s="253"/>
      <c r="GC83" s="253"/>
      <c r="GD83" s="253"/>
      <c r="GE83" s="258" t="str">
        <f>IF(個人一覧!$N$28="","記録なし",IF(LEN(個人一覧!$N$28)=7,MID(個人一覧!$N$28,2,2)&amp;"'"&amp;MID(個人一覧!$N$28,4,2)&amp;""""&amp;MID(個人一覧!$N$28,6,2),MID(個人一覧!$N$28,2,2)&amp;"m"&amp;MID(個人一覧!$N$28,4,2)))</f>
        <v>記録なし</v>
      </c>
      <c r="GF83" s="253"/>
      <c r="GG83" s="253"/>
      <c r="GH83" s="253"/>
      <c r="GI83" s="253"/>
      <c r="GJ83" s="253"/>
      <c r="GK83" s="253"/>
      <c r="GL83" s="253"/>
      <c r="GM83" s="253"/>
      <c r="GN83" s="253"/>
      <c r="GO83" s="259"/>
      <c r="GP83" s="20"/>
      <c r="GQ83" s="19"/>
      <c r="GR83" s="252" t="str">
        <f>個人一覧!$M$29</f>
        <v/>
      </c>
      <c r="GS83" s="253"/>
      <c r="GT83" s="253"/>
      <c r="GU83" s="253"/>
      <c r="GV83" s="253"/>
      <c r="GW83" s="253"/>
      <c r="GX83" s="253"/>
      <c r="GY83" s="253"/>
      <c r="GZ83" s="253"/>
      <c r="HA83" s="258" t="str">
        <f>IF(個人一覧!$N$29="","記録なし",IF(LEN(個人一覧!$N$29)=7,MID(個人一覧!$N$29,2,2)&amp;"'"&amp;MID(個人一覧!$N$29,4,2)&amp;""""&amp;MID(個人一覧!$N$29,6,2),MID(個人一覧!$N$29,2,2)&amp;"m"&amp;MID(個人一覧!$N$29,4,2)))</f>
        <v>記録なし</v>
      </c>
      <c r="HB83" s="253"/>
      <c r="HC83" s="253"/>
      <c r="HD83" s="253"/>
      <c r="HE83" s="253"/>
      <c r="HF83" s="253"/>
      <c r="HG83" s="253"/>
      <c r="HH83" s="253"/>
      <c r="HI83" s="253"/>
      <c r="HJ83" s="253"/>
      <c r="HK83" s="259"/>
      <c r="HL83" s="20"/>
    </row>
    <row r="84" spans="1:220" ht="16.5" customHeight="1">
      <c r="A84" s="19"/>
      <c r="B84" s="254"/>
      <c r="C84" s="255"/>
      <c r="D84" s="255"/>
      <c r="E84" s="255"/>
      <c r="F84" s="255"/>
      <c r="G84" s="255"/>
      <c r="H84" s="255"/>
      <c r="I84" s="255"/>
      <c r="J84" s="255"/>
      <c r="K84" s="260"/>
      <c r="L84" s="255"/>
      <c r="M84" s="255"/>
      <c r="N84" s="255"/>
      <c r="O84" s="255"/>
      <c r="P84" s="255"/>
      <c r="Q84" s="255"/>
      <c r="R84" s="255"/>
      <c r="S84" s="255"/>
      <c r="T84" s="255"/>
      <c r="U84" s="261"/>
      <c r="V84" s="20"/>
      <c r="W84" s="19"/>
      <c r="X84" s="254"/>
      <c r="Y84" s="255"/>
      <c r="Z84" s="255"/>
      <c r="AA84" s="255"/>
      <c r="AB84" s="255"/>
      <c r="AC84" s="255"/>
      <c r="AD84" s="255"/>
      <c r="AE84" s="255"/>
      <c r="AF84" s="255"/>
      <c r="AG84" s="260"/>
      <c r="AH84" s="255"/>
      <c r="AI84" s="255"/>
      <c r="AJ84" s="255"/>
      <c r="AK84" s="255"/>
      <c r="AL84" s="255"/>
      <c r="AM84" s="255"/>
      <c r="AN84" s="255"/>
      <c r="AO84" s="255"/>
      <c r="AP84" s="255"/>
      <c r="AQ84" s="261"/>
      <c r="AR84" s="20"/>
      <c r="AS84" s="19"/>
      <c r="AT84" s="254"/>
      <c r="AU84" s="255"/>
      <c r="AV84" s="255"/>
      <c r="AW84" s="255"/>
      <c r="AX84" s="255"/>
      <c r="AY84" s="255"/>
      <c r="AZ84" s="255"/>
      <c r="BA84" s="255"/>
      <c r="BB84" s="255"/>
      <c r="BC84" s="260"/>
      <c r="BD84" s="255"/>
      <c r="BE84" s="255"/>
      <c r="BF84" s="255"/>
      <c r="BG84" s="255"/>
      <c r="BH84" s="255"/>
      <c r="BI84" s="255"/>
      <c r="BJ84" s="255"/>
      <c r="BK84" s="255"/>
      <c r="BL84" s="255"/>
      <c r="BM84" s="261"/>
      <c r="BN84" s="20"/>
      <c r="BO84" s="19"/>
      <c r="BP84" s="254"/>
      <c r="BQ84" s="255"/>
      <c r="BR84" s="255"/>
      <c r="BS84" s="255"/>
      <c r="BT84" s="255"/>
      <c r="BU84" s="255"/>
      <c r="BV84" s="255"/>
      <c r="BW84" s="255"/>
      <c r="BX84" s="255"/>
      <c r="BY84" s="260"/>
      <c r="BZ84" s="255"/>
      <c r="CA84" s="255"/>
      <c r="CB84" s="255"/>
      <c r="CC84" s="255"/>
      <c r="CD84" s="255"/>
      <c r="CE84" s="255"/>
      <c r="CF84" s="255"/>
      <c r="CG84" s="255"/>
      <c r="CH84" s="255"/>
      <c r="CI84" s="261"/>
      <c r="CJ84" s="20"/>
      <c r="CK84" s="19"/>
      <c r="CL84" s="254"/>
      <c r="CM84" s="255"/>
      <c r="CN84" s="255"/>
      <c r="CO84" s="255"/>
      <c r="CP84" s="255"/>
      <c r="CQ84" s="255"/>
      <c r="CR84" s="255"/>
      <c r="CS84" s="255"/>
      <c r="CT84" s="255"/>
      <c r="CU84" s="260"/>
      <c r="CV84" s="255"/>
      <c r="CW84" s="255"/>
      <c r="CX84" s="255"/>
      <c r="CY84" s="255"/>
      <c r="CZ84" s="255"/>
      <c r="DA84" s="255"/>
      <c r="DB84" s="255"/>
      <c r="DC84" s="255"/>
      <c r="DD84" s="255"/>
      <c r="DE84" s="261"/>
      <c r="DF84" s="20"/>
      <c r="DG84" s="19"/>
      <c r="DH84" s="254"/>
      <c r="DI84" s="255"/>
      <c r="DJ84" s="255"/>
      <c r="DK84" s="255"/>
      <c r="DL84" s="255"/>
      <c r="DM84" s="255"/>
      <c r="DN84" s="255"/>
      <c r="DO84" s="255"/>
      <c r="DP84" s="255"/>
      <c r="DQ84" s="260"/>
      <c r="DR84" s="255"/>
      <c r="DS84" s="255"/>
      <c r="DT84" s="255"/>
      <c r="DU84" s="255"/>
      <c r="DV84" s="255"/>
      <c r="DW84" s="255"/>
      <c r="DX84" s="255"/>
      <c r="DY84" s="255"/>
      <c r="DZ84" s="255"/>
      <c r="EA84" s="261"/>
      <c r="EB84" s="20"/>
      <c r="EC84" s="19"/>
      <c r="ED84" s="254"/>
      <c r="EE84" s="255"/>
      <c r="EF84" s="255"/>
      <c r="EG84" s="255"/>
      <c r="EH84" s="255"/>
      <c r="EI84" s="255"/>
      <c r="EJ84" s="255"/>
      <c r="EK84" s="255"/>
      <c r="EL84" s="255"/>
      <c r="EM84" s="260"/>
      <c r="EN84" s="255"/>
      <c r="EO84" s="255"/>
      <c r="EP84" s="255"/>
      <c r="EQ84" s="255"/>
      <c r="ER84" s="255"/>
      <c r="ES84" s="255"/>
      <c r="ET84" s="255"/>
      <c r="EU84" s="255"/>
      <c r="EV84" s="255"/>
      <c r="EW84" s="261"/>
      <c r="EX84" s="20"/>
      <c r="EY84" s="19"/>
      <c r="EZ84" s="254"/>
      <c r="FA84" s="255"/>
      <c r="FB84" s="255"/>
      <c r="FC84" s="255"/>
      <c r="FD84" s="255"/>
      <c r="FE84" s="255"/>
      <c r="FF84" s="255"/>
      <c r="FG84" s="255"/>
      <c r="FH84" s="255"/>
      <c r="FI84" s="260"/>
      <c r="FJ84" s="255"/>
      <c r="FK84" s="255"/>
      <c r="FL84" s="255"/>
      <c r="FM84" s="255"/>
      <c r="FN84" s="255"/>
      <c r="FO84" s="255"/>
      <c r="FP84" s="255"/>
      <c r="FQ84" s="255"/>
      <c r="FR84" s="255"/>
      <c r="FS84" s="261"/>
      <c r="FT84" s="20"/>
      <c r="FU84" s="19"/>
      <c r="FV84" s="254"/>
      <c r="FW84" s="255"/>
      <c r="FX84" s="255"/>
      <c r="FY84" s="255"/>
      <c r="FZ84" s="255"/>
      <c r="GA84" s="255"/>
      <c r="GB84" s="255"/>
      <c r="GC84" s="255"/>
      <c r="GD84" s="255"/>
      <c r="GE84" s="260"/>
      <c r="GF84" s="255"/>
      <c r="GG84" s="255"/>
      <c r="GH84" s="255"/>
      <c r="GI84" s="255"/>
      <c r="GJ84" s="255"/>
      <c r="GK84" s="255"/>
      <c r="GL84" s="255"/>
      <c r="GM84" s="255"/>
      <c r="GN84" s="255"/>
      <c r="GO84" s="261"/>
      <c r="GP84" s="20"/>
      <c r="GQ84" s="19"/>
      <c r="GR84" s="254"/>
      <c r="GS84" s="255"/>
      <c r="GT84" s="255"/>
      <c r="GU84" s="255"/>
      <c r="GV84" s="255"/>
      <c r="GW84" s="255"/>
      <c r="GX84" s="255"/>
      <c r="GY84" s="255"/>
      <c r="GZ84" s="255"/>
      <c r="HA84" s="260"/>
      <c r="HB84" s="255"/>
      <c r="HC84" s="255"/>
      <c r="HD84" s="255"/>
      <c r="HE84" s="255"/>
      <c r="HF84" s="255"/>
      <c r="HG84" s="255"/>
      <c r="HH84" s="255"/>
      <c r="HI84" s="255"/>
      <c r="HJ84" s="255"/>
      <c r="HK84" s="261"/>
      <c r="HL84" s="20"/>
    </row>
    <row r="85" spans="1:220" ht="16.5" customHeight="1" thickBot="1">
      <c r="A85" s="19"/>
      <c r="B85" s="256"/>
      <c r="C85" s="257"/>
      <c r="D85" s="257"/>
      <c r="E85" s="257"/>
      <c r="F85" s="257"/>
      <c r="G85" s="257"/>
      <c r="H85" s="257"/>
      <c r="I85" s="257"/>
      <c r="J85" s="257"/>
      <c r="K85" s="262"/>
      <c r="L85" s="257"/>
      <c r="M85" s="257"/>
      <c r="N85" s="257"/>
      <c r="O85" s="257"/>
      <c r="P85" s="257"/>
      <c r="Q85" s="257"/>
      <c r="R85" s="257"/>
      <c r="S85" s="257"/>
      <c r="T85" s="257"/>
      <c r="U85" s="263"/>
      <c r="V85" s="20"/>
      <c r="W85" s="19"/>
      <c r="X85" s="256"/>
      <c r="Y85" s="257"/>
      <c r="Z85" s="257"/>
      <c r="AA85" s="257"/>
      <c r="AB85" s="257"/>
      <c r="AC85" s="257"/>
      <c r="AD85" s="257"/>
      <c r="AE85" s="257"/>
      <c r="AF85" s="257"/>
      <c r="AG85" s="262"/>
      <c r="AH85" s="257"/>
      <c r="AI85" s="257"/>
      <c r="AJ85" s="257"/>
      <c r="AK85" s="257"/>
      <c r="AL85" s="257"/>
      <c r="AM85" s="257"/>
      <c r="AN85" s="257"/>
      <c r="AO85" s="257"/>
      <c r="AP85" s="257"/>
      <c r="AQ85" s="263"/>
      <c r="AR85" s="20"/>
      <c r="AS85" s="19"/>
      <c r="AT85" s="256"/>
      <c r="AU85" s="257"/>
      <c r="AV85" s="257"/>
      <c r="AW85" s="257"/>
      <c r="AX85" s="257"/>
      <c r="AY85" s="257"/>
      <c r="AZ85" s="257"/>
      <c r="BA85" s="257"/>
      <c r="BB85" s="257"/>
      <c r="BC85" s="262"/>
      <c r="BD85" s="257"/>
      <c r="BE85" s="257"/>
      <c r="BF85" s="257"/>
      <c r="BG85" s="257"/>
      <c r="BH85" s="257"/>
      <c r="BI85" s="257"/>
      <c r="BJ85" s="257"/>
      <c r="BK85" s="257"/>
      <c r="BL85" s="257"/>
      <c r="BM85" s="263"/>
      <c r="BN85" s="20"/>
      <c r="BO85" s="19"/>
      <c r="BP85" s="256"/>
      <c r="BQ85" s="257"/>
      <c r="BR85" s="257"/>
      <c r="BS85" s="257"/>
      <c r="BT85" s="257"/>
      <c r="BU85" s="257"/>
      <c r="BV85" s="257"/>
      <c r="BW85" s="257"/>
      <c r="BX85" s="257"/>
      <c r="BY85" s="262"/>
      <c r="BZ85" s="257"/>
      <c r="CA85" s="257"/>
      <c r="CB85" s="257"/>
      <c r="CC85" s="257"/>
      <c r="CD85" s="257"/>
      <c r="CE85" s="257"/>
      <c r="CF85" s="257"/>
      <c r="CG85" s="257"/>
      <c r="CH85" s="257"/>
      <c r="CI85" s="263"/>
      <c r="CJ85" s="20"/>
      <c r="CK85" s="19"/>
      <c r="CL85" s="256"/>
      <c r="CM85" s="257"/>
      <c r="CN85" s="257"/>
      <c r="CO85" s="257"/>
      <c r="CP85" s="257"/>
      <c r="CQ85" s="257"/>
      <c r="CR85" s="257"/>
      <c r="CS85" s="257"/>
      <c r="CT85" s="257"/>
      <c r="CU85" s="262"/>
      <c r="CV85" s="257"/>
      <c r="CW85" s="257"/>
      <c r="CX85" s="257"/>
      <c r="CY85" s="257"/>
      <c r="CZ85" s="257"/>
      <c r="DA85" s="257"/>
      <c r="DB85" s="257"/>
      <c r="DC85" s="257"/>
      <c r="DD85" s="257"/>
      <c r="DE85" s="263"/>
      <c r="DF85" s="20"/>
      <c r="DG85" s="19"/>
      <c r="DH85" s="256"/>
      <c r="DI85" s="257"/>
      <c r="DJ85" s="257"/>
      <c r="DK85" s="257"/>
      <c r="DL85" s="257"/>
      <c r="DM85" s="257"/>
      <c r="DN85" s="257"/>
      <c r="DO85" s="257"/>
      <c r="DP85" s="257"/>
      <c r="DQ85" s="262"/>
      <c r="DR85" s="257"/>
      <c r="DS85" s="257"/>
      <c r="DT85" s="257"/>
      <c r="DU85" s="257"/>
      <c r="DV85" s="257"/>
      <c r="DW85" s="257"/>
      <c r="DX85" s="257"/>
      <c r="DY85" s="257"/>
      <c r="DZ85" s="257"/>
      <c r="EA85" s="263"/>
      <c r="EB85" s="20"/>
      <c r="EC85" s="19"/>
      <c r="ED85" s="256"/>
      <c r="EE85" s="257"/>
      <c r="EF85" s="257"/>
      <c r="EG85" s="257"/>
      <c r="EH85" s="257"/>
      <c r="EI85" s="257"/>
      <c r="EJ85" s="257"/>
      <c r="EK85" s="257"/>
      <c r="EL85" s="257"/>
      <c r="EM85" s="262"/>
      <c r="EN85" s="257"/>
      <c r="EO85" s="257"/>
      <c r="EP85" s="257"/>
      <c r="EQ85" s="257"/>
      <c r="ER85" s="257"/>
      <c r="ES85" s="257"/>
      <c r="ET85" s="257"/>
      <c r="EU85" s="257"/>
      <c r="EV85" s="257"/>
      <c r="EW85" s="263"/>
      <c r="EX85" s="20"/>
      <c r="EY85" s="19"/>
      <c r="EZ85" s="256"/>
      <c r="FA85" s="257"/>
      <c r="FB85" s="257"/>
      <c r="FC85" s="257"/>
      <c r="FD85" s="257"/>
      <c r="FE85" s="257"/>
      <c r="FF85" s="257"/>
      <c r="FG85" s="257"/>
      <c r="FH85" s="257"/>
      <c r="FI85" s="262"/>
      <c r="FJ85" s="257"/>
      <c r="FK85" s="257"/>
      <c r="FL85" s="257"/>
      <c r="FM85" s="257"/>
      <c r="FN85" s="257"/>
      <c r="FO85" s="257"/>
      <c r="FP85" s="257"/>
      <c r="FQ85" s="257"/>
      <c r="FR85" s="257"/>
      <c r="FS85" s="263"/>
      <c r="FT85" s="20"/>
      <c r="FU85" s="19"/>
      <c r="FV85" s="256"/>
      <c r="FW85" s="257"/>
      <c r="FX85" s="257"/>
      <c r="FY85" s="257"/>
      <c r="FZ85" s="257"/>
      <c r="GA85" s="257"/>
      <c r="GB85" s="257"/>
      <c r="GC85" s="257"/>
      <c r="GD85" s="257"/>
      <c r="GE85" s="262"/>
      <c r="GF85" s="257"/>
      <c r="GG85" s="257"/>
      <c r="GH85" s="257"/>
      <c r="GI85" s="257"/>
      <c r="GJ85" s="257"/>
      <c r="GK85" s="257"/>
      <c r="GL85" s="257"/>
      <c r="GM85" s="257"/>
      <c r="GN85" s="257"/>
      <c r="GO85" s="263"/>
      <c r="GP85" s="20"/>
      <c r="GQ85" s="19"/>
      <c r="GR85" s="256"/>
      <c r="GS85" s="257"/>
      <c r="GT85" s="257"/>
      <c r="GU85" s="257"/>
      <c r="GV85" s="257"/>
      <c r="GW85" s="257"/>
      <c r="GX85" s="257"/>
      <c r="GY85" s="257"/>
      <c r="GZ85" s="257"/>
      <c r="HA85" s="262"/>
      <c r="HB85" s="257"/>
      <c r="HC85" s="257"/>
      <c r="HD85" s="257"/>
      <c r="HE85" s="257"/>
      <c r="HF85" s="257"/>
      <c r="HG85" s="257"/>
      <c r="HH85" s="257"/>
      <c r="HI85" s="257"/>
      <c r="HJ85" s="257"/>
      <c r="HK85" s="263"/>
      <c r="HL85" s="20"/>
    </row>
    <row r="86" spans="1:220" ht="12" customHeight="1">
      <c r="A86" s="19"/>
      <c r="V86" s="20"/>
      <c r="W86" s="19"/>
      <c r="AR86" s="20"/>
      <c r="AS86" s="19"/>
      <c r="BN86" s="20"/>
      <c r="BO86" s="19"/>
      <c r="CJ86" s="20"/>
      <c r="CK86" s="19"/>
      <c r="DF86" s="20"/>
      <c r="DG86" s="19"/>
      <c r="EB86" s="20"/>
      <c r="EC86" s="19"/>
      <c r="EX86" s="20"/>
      <c r="EY86" s="19"/>
      <c r="FT86" s="20"/>
      <c r="FU86" s="19"/>
      <c r="GP86" s="20"/>
      <c r="GQ86" s="19"/>
      <c r="HL86" s="20"/>
    </row>
    <row r="87" spans="1:220" ht="12" customHeight="1" thickBot="1">
      <c r="A87" s="19"/>
      <c r="V87" s="20"/>
      <c r="W87" s="19"/>
      <c r="AR87" s="20"/>
      <c r="AS87" s="19"/>
      <c r="BN87" s="20"/>
      <c r="BO87" s="19"/>
      <c r="CJ87" s="20"/>
      <c r="CK87" s="19"/>
      <c r="DF87" s="20"/>
      <c r="DG87" s="19"/>
      <c r="EB87" s="20"/>
      <c r="EC87" s="19"/>
      <c r="EX87" s="20"/>
      <c r="EY87" s="19"/>
      <c r="FT87" s="20"/>
      <c r="FU87" s="19"/>
      <c r="GP87" s="20"/>
      <c r="GQ87" s="19"/>
      <c r="HL87" s="20"/>
    </row>
    <row r="88" spans="1:220" ht="13.5" customHeight="1">
      <c r="A88" s="19"/>
      <c r="B88" s="282" t="s">
        <v>251</v>
      </c>
      <c r="C88" s="283"/>
      <c r="D88" s="286" t="s">
        <v>252</v>
      </c>
      <c r="E88" s="287"/>
      <c r="F88" s="287"/>
      <c r="G88" s="283"/>
      <c r="H88" s="286" t="s">
        <v>255</v>
      </c>
      <c r="I88" s="287"/>
      <c r="J88" s="287"/>
      <c r="K88" s="287"/>
      <c r="L88" s="287"/>
      <c r="M88" s="287"/>
      <c r="N88" s="287"/>
      <c r="O88" s="283"/>
      <c r="P88" s="286" t="s">
        <v>253</v>
      </c>
      <c r="Q88" s="283"/>
      <c r="R88" s="286" t="s">
        <v>254</v>
      </c>
      <c r="S88" s="287"/>
      <c r="T88" s="287"/>
      <c r="U88" s="305"/>
      <c r="V88" s="20"/>
      <c r="W88" s="19"/>
      <c r="X88" s="282" t="s">
        <v>251</v>
      </c>
      <c r="Y88" s="283"/>
      <c r="Z88" s="286" t="s">
        <v>252</v>
      </c>
      <c r="AA88" s="287"/>
      <c r="AB88" s="287"/>
      <c r="AC88" s="283"/>
      <c r="AD88" s="286" t="s">
        <v>255</v>
      </c>
      <c r="AE88" s="287"/>
      <c r="AF88" s="287"/>
      <c r="AG88" s="287"/>
      <c r="AH88" s="287"/>
      <c r="AI88" s="287"/>
      <c r="AJ88" s="287"/>
      <c r="AK88" s="283"/>
      <c r="AL88" s="286" t="s">
        <v>253</v>
      </c>
      <c r="AM88" s="283"/>
      <c r="AN88" s="286" t="s">
        <v>254</v>
      </c>
      <c r="AO88" s="287"/>
      <c r="AP88" s="287"/>
      <c r="AQ88" s="305"/>
      <c r="AR88" s="20"/>
      <c r="AS88" s="19"/>
      <c r="AT88" s="282" t="s">
        <v>251</v>
      </c>
      <c r="AU88" s="283"/>
      <c r="AV88" s="286" t="s">
        <v>252</v>
      </c>
      <c r="AW88" s="287"/>
      <c r="AX88" s="287"/>
      <c r="AY88" s="283"/>
      <c r="AZ88" s="286" t="s">
        <v>255</v>
      </c>
      <c r="BA88" s="287"/>
      <c r="BB88" s="287"/>
      <c r="BC88" s="287"/>
      <c r="BD88" s="287"/>
      <c r="BE88" s="287"/>
      <c r="BF88" s="287"/>
      <c r="BG88" s="283"/>
      <c r="BH88" s="286" t="s">
        <v>253</v>
      </c>
      <c r="BI88" s="283"/>
      <c r="BJ88" s="286" t="s">
        <v>254</v>
      </c>
      <c r="BK88" s="287"/>
      <c r="BL88" s="287"/>
      <c r="BM88" s="305"/>
      <c r="BN88" s="20"/>
      <c r="BO88" s="19"/>
      <c r="BP88" s="282" t="s">
        <v>251</v>
      </c>
      <c r="BQ88" s="283"/>
      <c r="BR88" s="286" t="s">
        <v>252</v>
      </c>
      <c r="BS88" s="287"/>
      <c r="BT88" s="287"/>
      <c r="BU88" s="283"/>
      <c r="BV88" s="286" t="s">
        <v>255</v>
      </c>
      <c r="BW88" s="287"/>
      <c r="BX88" s="287"/>
      <c r="BY88" s="287"/>
      <c r="BZ88" s="287"/>
      <c r="CA88" s="287"/>
      <c r="CB88" s="287"/>
      <c r="CC88" s="283"/>
      <c r="CD88" s="286" t="s">
        <v>253</v>
      </c>
      <c r="CE88" s="283"/>
      <c r="CF88" s="286" t="s">
        <v>254</v>
      </c>
      <c r="CG88" s="287"/>
      <c r="CH88" s="287"/>
      <c r="CI88" s="305"/>
      <c r="CJ88" s="20"/>
      <c r="CK88" s="19"/>
      <c r="CL88" s="282" t="s">
        <v>251</v>
      </c>
      <c r="CM88" s="283"/>
      <c r="CN88" s="286" t="s">
        <v>252</v>
      </c>
      <c r="CO88" s="287"/>
      <c r="CP88" s="287"/>
      <c r="CQ88" s="283"/>
      <c r="CR88" s="286" t="s">
        <v>255</v>
      </c>
      <c r="CS88" s="287"/>
      <c r="CT88" s="287"/>
      <c r="CU88" s="287"/>
      <c r="CV88" s="287"/>
      <c r="CW88" s="287"/>
      <c r="CX88" s="287"/>
      <c r="CY88" s="283"/>
      <c r="CZ88" s="286" t="s">
        <v>253</v>
      </c>
      <c r="DA88" s="283"/>
      <c r="DB88" s="286" t="s">
        <v>254</v>
      </c>
      <c r="DC88" s="287"/>
      <c r="DD88" s="287"/>
      <c r="DE88" s="305"/>
      <c r="DF88" s="20"/>
      <c r="DG88" s="19"/>
      <c r="DH88" s="282" t="s">
        <v>251</v>
      </c>
      <c r="DI88" s="283"/>
      <c r="DJ88" s="286" t="s">
        <v>252</v>
      </c>
      <c r="DK88" s="287"/>
      <c r="DL88" s="287"/>
      <c r="DM88" s="283"/>
      <c r="DN88" s="286" t="s">
        <v>255</v>
      </c>
      <c r="DO88" s="287"/>
      <c r="DP88" s="287"/>
      <c r="DQ88" s="287"/>
      <c r="DR88" s="287"/>
      <c r="DS88" s="287"/>
      <c r="DT88" s="287"/>
      <c r="DU88" s="283"/>
      <c r="DV88" s="286" t="s">
        <v>253</v>
      </c>
      <c r="DW88" s="283"/>
      <c r="DX88" s="286" t="s">
        <v>254</v>
      </c>
      <c r="DY88" s="287"/>
      <c r="DZ88" s="287"/>
      <c r="EA88" s="305"/>
      <c r="EB88" s="20"/>
      <c r="EC88" s="19"/>
      <c r="ED88" s="282" t="s">
        <v>251</v>
      </c>
      <c r="EE88" s="283"/>
      <c r="EF88" s="286" t="s">
        <v>252</v>
      </c>
      <c r="EG88" s="287"/>
      <c r="EH88" s="287"/>
      <c r="EI88" s="283"/>
      <c r="EJ88" s="286" t="s">
        <v>255</v>
      </c>
      <c r="EK88" s="287"/>
      <c r="EL88" s="287"/>
      <c r="EM88" s="287"/>
      <c r="EN88" s="287"/>
      <c r="EO88" s="287"/>
      <c r="EP88" s="287"/>
      <c r="EQ88" s="283"/>
      <c r="ER88" s="286" t="s">
        <v>253</v>
      </c>
      <c r="ES88" s="283"/>
      <c r="ET88" s="286" t="s">
        <v>254</v>
      </c>
      <c r="EU88" s="287"/>
      <c r="EV88" s="287"/>
      <c r="EW88" s="305"/>
      <c r="EX88" s="20"/>
      <c r="EY88" s="19"/>
      <c r="EZ88" s="282" t="s">
        <v>251</v>
      </c>
      <c r="FA88" s="283"/>
      <c r="FB88" s="286" t="s">
        <v>252</v>
      </c>
      <c r="FC88" s="287"/>
      <c r="FD88" s="287"/>
      <c r="FE88" s="283"/>
      <c r="FF88" s="286" t="s">
        <v>255</v>
      </c>
      <c r="FG88" s="287"/>
      <c r="FH88" s="287"/>
      <c r="FI88" s="287"/>
      <c r="FJ88" s="287"/>
      <c r="FK88" s="287"/>
      <c r="FL88" s="287"/>
      <c r="FM88" s="283"/>
      <c r="FN88" s="286" t="s">
        <v>253</v>
      </c>
      <c r="FO88" s="283"/>
      <c r="FP88" s="286" t="s">
        <v>254</v>
      </c>
      <c r="FQ88" s="287"/>
      <c r="FR88" s="287"/>
      <c r="FS88" s="305"/>
      <c r="FT88" s="20"/>
      <c r="FU88" s="19"/>
      <c r="FV88" s="282" t="s">
        <v>251</v>
      </c>
      <c r="FW88" s="283"/>
      <c r="FX88" s="286" t="s">
        <v>252</v>
      </c>
      <c r="FY88" s="287"/>
      <c r="FZ88" s="287"/>
      <c r="GA88" s="283"/>
      <c r="GB88" s="286" t="s">
        <v>255</v>
      </c>
      <c r="GC88" s="287"/>
      <c r="GD88" s="287"/>
      <c r="GE88" s="287"/>
      <c r="GF88" s="287"/>
      <c r="GG88" s="287"/>
      <c r="GH88" s="287"/>
      <c r="GI88" s="283"/>
      <c r="GJ88" s="286" t="s">
        <v>253</v>
      </c>
      <c r="GK88" s="283"/>
      <c r="GL88" s="286" t="s">
        <v>254</v>
      </c>
      <c r="GM88" s="287"/>
      <c r="GN88" s="287"/>
      <c r="GO88" s="305"/>
      <c r="GP88" s="20"/>
      <c r="GQ88" s="19"/>
      <c r="GR88" s="282" t="s">
        <v>251</v>
      </c>
      <c r="GS88" s="283"/>
      <c r="GT88" s="286" t="s">
        <v>252</v>
      </c>
      <c r="GU88" s="287"/>
      <c r="GV88" s="287"/>
      <c r="GW88" s="283"/>
      <c r="GX88" s="286" t="s">
        <v>255</v>
      </c>
      <c r="GY88" s="287"/>
      <c r="GZ88" s="287"/>
      <c r="HA88" s="287"/>
      <c r="HB88" s="287"/>
      <c r="HC88" s="287"/>
      <c r="HD88" s="287"/>
      <c r="HE88" s="283"/>
      <c r="HF88" s="286" t="s">
        <v>253</v>
      </c>
      <c r="HG88" s="283"/>
      <c r="HH88" s="286" t="s">
        <v>254</v>
      </c>
      <c r="HI88" s="287"/>
      <c r="HJ88" s="287"/>
      <c r="HK88" s="305"/>
      <c r="HL88" s="20"/>
    </row>
    <row r="89" spans="1:220" ht="13.5" customHeight="1">
      <c r="A89" s="19"/>
      <c r="B89" s="284"/>
      <c r="C89" s="285"/>
      <c r="D89" s="288"/>
      <c r="E89" s="289"/>
      <c r="F89" s="289"/>
      <c r="G89" s="285"/>
      <c r="H89" s="288"/>
      <c r="I89" s="289"/>
      <c r="J89" s="289"/>
      <c r="K89" s="289"/>
      <c r="L89" s="289"/>
      <c r="M89" s="289"/>
      <c r="N89" s="289"/>
      <c r="O89" s="285"/>
      <c r="P89" s="288"/>
      <c r="Q89" s="285"/>
      <c r="R89" s="288"/>
      <c r="S89" s="289"/>
      <c r="T89" s="289"/>
      <c r="U89" s="306"/>
      <c r="V89" s="20"/>
      <c r="W89" s="19"/>
      <c r="X89" s="284"/>
      <c r="Y89" s="285"/>
      <c r="Z89" s="288"/>
      <c r="AA89" s="289"/>
      <c r="AB89" s="289"/>
      <c r="AC89" s="285"/>
      <c r="AD89" s="288"/>
      <c r="AE89" s="289"/>
      <c r="AF89" s="289"/>
      <c r="AG89" s="289"/>
      <c r="AH89" s="289"/>
      <c r="AI89" s="289"/>
      <c r="AJ89" s="289"/>
      <c r="AK89" s="285"/>
      <c r="AL89" s="288"/>
      <c r="AM89" s="285"/>
      <c r="AN89" s="288"/>
      <c r="AO89" s="289"/>
      <c r="AP89" s="289"/>
      <c r="AQ89" s="306"/>
      <c r="AR89" s="20"/>
      <c r="AS89" s="19"/>
      <c r="AT89" s="284"/>
      <c r="AU89" s="285"/>
      <c r="AV89" s="288"/>
      <c r="AW89" s="289"/>
      <c r="AX89" s="289"/>
      <c r="AY89" s="285"/>
      <c r="AZ89" s="288"/>
      <c r="BA89" s="289"/>
      <c r="BB89" s="289"/>
      <c r="BC89" s="289"/>
      <c r="BD89" s="289"/>
      <c r="BE89" s="289"/>
      <c r="BF89" s="289"/>
      <c r="BG89" s="285"/>
      <c r="BH89" s="288"/>
      <c r="BI89" s="285"/>
      <c r="BJ89" s="288"/>
      <c r="BK89" s="289"/>
      <c r="BL89" s="289"/>
      <c r="BM89" s="306"/>
      <c r="BN89" s="20"/>
      <c r="BO89" s="19"/>
      <c r="BP89" s="284"/>
      <c r="BQ89" s="285"/>
      <c r="BR89" s="288"/>
      <c r="BS89" s="289"/>
      <c r="BT89" s="289"/>
      <c r="BU89" s="285"/>
      <c r="BV89" s="288"/>
      <c r="BW89" s="289"/>
      <c r="BX89" s="289"/>
      <c r="BY89" s="289"/>
      <c r="BZ89" s="289"/>
      <c r="CA89" s="289"/>
      <c r="CB89" s="289"/>
      <c r="CC89" s="285"/>
      <c r="CD89" s="288"/>
      <c r="CE89" s="285"/>
      <c r="CF89" s="288"/>
      <c r="CG89" s="289"/>
      <c r="CH89" s="289"/>
      <c r="CI89" s="306"/>
      <c r="CJ89" s="20"/>
      <c r="CK89" s="19"/>
      <c r="CL89" s="284"/>
      <c r="CM89" s="285"/>
      <c r="CN89" s="288"/>
      <c r="CO89" s="289"/>
      <c r="CP89" s="289"/>
      <c r="CQ89" s="285"/>
      <c r="CR89" s="288"/>
      <c r="CS89" s="289"/>
      <c r="CT89" s="289"/>
      <c r="CU89" s="289"/>
      <c r="CV89" s="289"/>
      <c r="CW89" s="289"/>
      <c r="CX89" s="289"/>
      <c r="CY89" s="285"/>
      <c r="CZ89" s="288"/>
      <c r="DA89" s="285"/>
      <c r="DB89" s="288"/>
      <c r="DC89" s="289"/>
      <c r="DD89" s="289"/>
      <c r="DE89" s="306"/>
      <c r="DF89" s="20"/>
      <c r="DG89" s="19"/>
      <c r="DH89" s="284"/>
      <c r="DI89" s="285"/>
      <c r="DJ89" s="288"/>
      <c r="DK89" s="289"/>
      <c r="DL89" s="289"/>
      <c r="DM89" s="285"/>
      <c r="DN89" s="288"/>
      <c r="DO89" s="289"/>
      <c r="DP89" s="289"/>
      <c r="DQ89" s="289"/>
      <c r="DR89" s="289"/>
      <c r="DS89" s="289"/>
      <c r="DT89" s="289"/>
      <c r="DU89" s="285"/>
      <c r="DV89" s="288"/>
      <c r="DW89" s="285"/>
      <c r="DX89" s="288"/>
      <c r="DY89" s="289"/>
      <c r="DZ89" s="289"/>
      <c r="EA89" s="306"/>
      <c r="EB89" s="20"/>
      <c r="EC89" s="19"/>
      <c r="ED89" s="284"/>
      <c r="EE89" s="285"/>
      <c r="EF89" s="288"/>
      <c r="EG89" s="289"/>
      <c r="EH89" s="289"/>
      <c r="EI89" s="285"/>
      <c r="EJ89" s="288"/>
      <c r="EK89" s="289"/>
      <c r="EL89" s="289"/>
      <c r="EM89" s="289"/>
      <c r="EN89" s="289"/>
      <c r="EO89" s="289"/>
      <c r="EP89" s="289"/>
      <c r="EQ89" s="285"/>
      <c r="ER89" s="288"/>
      <c r="ES89" s="285"/>
      <c r="ET89" s="288"/>
      <c r="EU89" s="289"/>
      <c r="EV89" s="289"/>
      <c r="EW89" s="306"/>
      <c r="EX89" s="20"/>
      <c r="EY89" s="19"/>
      <c r="EZ89" s="284"/>
      <c r="FA89" s="285"/>
      <c r="FB89" s="288"/>
      <c r="FC89" s="289"/>
      <c r="FD89" s="289"/>
      <c r="FE89" s="285"/>
      <c r="FF89" s="288"/>
      <c r="FG89" s="289"/>
      <c r="FH89" s="289"/>
      <c r="FI89" s="289"/>
      <c r="FJ89" s="289"/>
      <c r="FK89" s="289"/>
      <c r="FL89" s="289"/>
      <c r="FM89" s="285"/>
      <c r="FN89" s="288"/>
      <c r="FO89" s="285"/>
      <c r="FP89" s="288"/>
      <c r="FQ89" s="289"/>
      <c r="FR89" s="289"/>
      <c r="FS89" s="306"/>
      <c r="FT89" s="20"/>
      <c r="FU89" s="19"/>
      <c r="FV89" s="284"/>
      <c r="FW89" s="285"/>
      <c r="FX89" s="288"/>
      <c r="FY89" s="289"/>
      <c r="FZ89" s="289"/>
      <c r="GA89" s="285"/>
      <c r="GB89" s="288"/>
      <c r="GC89" s="289"/>
      <c r="GD89" s="289"/>
      <c r="GE89" s="289"/>
      <c r="GF89" s="289"/>
      <c r="GG89" s="289"/>
      <c r="GH89" s="289"/>
      <c r="GI89" s="285"/>
      <c r="GJ89" s="288"/>
      <c r="GK89" s="285"/>
      <c r="GL89" s="288"/>
      <c r="GM89" s="289"/>
      <c r="GN89" s="289"/>
      <c r="GO89" s="306"/>
      <c r="GP89" s="20"/>
      <c r="GQ89" s="19"/>
      <c r="GR89" s="284"/>
      <c r="GS89" s="285"/>
      <c r="GT89" s="288"/>
      <c r="GU89" s="289"/>
      <c r="GV89" s="289"/>
      <c r="GW89" s="285"/>
      <c r="GX89" s="288"/>
      <c r="GY89" s="289"/>
      <c r="GZ89" s="289"/>
      <c r="HA89" s="289"/>
      <c r="HB89" s="289"/>
      <c r="HC89" s="289"/>
      <c r="HD89" s="289"/>
      <c r="HE89" s="285"/>
      <c r="HF89" s="288"/>
      <c r="HG89" s="285"/>
      <c r="HH89" s="288"/>
      <c r="HI89" s="289"/>
      <c r="HJ89" s="289"/>
      <c r="HK89" s="306"/>
      <c r="HL89" s="20"/>
    </row>
    <row r="90" spans="1:220" ht="12" customHeight="1">
      <c r="A90" s="19"/>
      <c r="B90" s="279"/>
      <c r="C90" s="274"/>
      <c r="D90" s="302" t="str">
        <f>MID(個人一覧!$H$20,1,1)</f>
        <v/>
      </c>
      <c r="E90" s="290" t="str">
        <f>MID(個人一覧!$H$20,2,1)</f>
        <v/>
      </c>
      <c r="F90" s="290" t="str">
        <f>MID(個人一覧!$H$20,3,1)</f>
        <v/>
      </c>
      <c r="G90" s="249" t="str">
        <f>MID(個人一覧!$H$20,4,1)</f>
        <v/>
      </c>
      <c r="H90" s="293">
        <f>個人一覧!$C$20</f>
        <v>0</v>
      </c>
      <c r="I90" s="294"/>
      <c r="J90" s="294"/>
      <c r="K90" s="294"/>
      <c r="L90" s="294"/>
      <c r="M90" s="294"/>
      <c r="N90" s="294"/>
      <c r="O90" s="295"/>
      <c r="P90" s="273">
        <f>個人一覧!$D$20</f>
        <v>0</v>
      </c>
      <c r="Q90" s="274"/>
      <c r="R90" s="264">
        <f>個人申込書!$R$17</f>
        <v>0</v>
      </c>
      <c r="S90" s="265"/>
      <c r="T90" s="265"/>
      <c r="U90" s="266"/>
      <c r="V90" s="20"/>
      <c r="W90" s="19"/>
      <c r="X90" s="279"/>
      <c r="Y90" s="274"/>
      <c r="Z90" s="302" t="str">
        <f>MID(個人一覧!$H$21,1,1)</f>
        <v/>
      </c>
      <c r="AA90" s="290" t="str">
        <f>MID(個人一覧!$H$21,2,1)</f>
        <v/>
      </c>
      <c r="AB90" s="290" t="str">
        <f>MID(個人一覧!$H$21,3,1)</f>
        <v/>
      </c>
      <c r="AC90" s="249" t="str">
        <f>MID(個人一覧!$H$21,4,1)</f>
        <v/>
      </c>
      <c r="AD90" s="293">
        <f>個人一覧!$C$21</f>
        <v>0</v>
      </c>
      <c r="AE90" s="294"/>
      <c r="AF90" s="294"/>
      <c r="AG90" s="294"/>
      <c r="AH90" s="294"/>
      <c r="AI90" s="294"/>
      <c r="AJ90" s="294"/>
      <c r="AK90" s="295"/>
      <c r="AL90" s="273">
        <f>個人一覧!$D$21</f>
        <v>0</v>
      </c>
      <c r="AM90" s="274"/>
      <c r="AN90" s="264">
        <f>個人申込書!$R$17</f>
        <v>0</v>
      </c>
      <c r="AO90" s="265"/>
      <c r="AP90" s="265"/>
      <c r="AQ90" s="266"/>
      <c r="AR90" s="20"/>
      <c r="AS90" s="19"/>
      <c r="AT90" s="279"/>
      <c r="AU90" s="274"/>
      <c r="AV90" s="302" t="str">
        <f>MID(個人一覧!$H$22,1,1)</f>
        <v/>
      </c>
      <c r="AW90" s="290" t="str">
        <f>MID(個人一覧!$H$22,2,1)</f>
        <v/>
      </c>
      <c r="AX90" s="290" t="str">
        <f>MID(個人一覧!$H$22,3,1)</f>
        <v/>
      </c>
      <c r="AY90" s="249" t="str">
        <f>MID(個人一覧!$H$22,4,1)</f>
        <v/>
      </c>
      <c r="AZ90" s="293">
        <f>個人一覧!$C$22</f>
        <v>0</v>
      </c>
      <c r="BA90" s="294"/>
      <c r="BB90" s="294"/>
      <c r="BC90" s="294"/>
      <c r="BD90" s="294"/>
      <c r="BE90" s="294"/>
      <c r="BF90" s="294"/>
      <c r="BG90" s="295"/>
      <c r="BH90" s="273">
        <f>個人一覧!$D$22</f>
        <v>0</v>
      </c>
      <c r="BI90" s="274"/>
      <c r="BJ90" s="264">
        <f>個人申込書!$R$17</f>
        <v>0</v>
      </c>
      <c r="BK90" s="265"/>
      <c r="BL90" s="265"/>
      <c r="BM90" s="266"/>
      <c r="BN90" s="20"/>
      <c r="BO90" s="19"/>
      <c r="BP90" s="279"/>
      <c r="BQ90" s="274"/>
      <c r="BR90" s="302" t="str">
        <f>MID(個人一覧!$H$23,1,1)</f>
        <v/>
      </c>
      <c r="BS90" s="290" t="str">
        <f>MID(個人一覧!$H$23,2,1)</f>
        <v/>
      </c>
      <c r="BT90" s="290" t="str">
        <f>MID(個人一覧!$H$23,3,1)</f>
        <v/>
      </c>
      <c r="BU90" s="249" t="str">
        <f>MID(個人一覧!$H$23,4,1)</f>
        <v/>
      </c>
      <c r="BV90" s="293">
        <f>個人一覧!$C$23</f>
        <v>0</v>
      </c>
      <c r="BW90" s="294"/>
      <c r="BX90" s="294"/>
      <c r="BY90" s="294"/>
      <c r="BZ90" s="294"/>
      <c r="CA90" s="294"/>
      <c r="CB90" s="294"/>
      <c r="CC90" s="295"/>
      <c r="CD90" s="273">
        <f>個人一覧!$D$23</f>
        <v>0</v>
      </c>
      <c r="CE90" s="274"/>
      <c r="CF90" s="264">
        <f>個人申込書!$R$17</f>
        <v>0</v>
      </c>
      <c r="CG90" s="265"/>
      <c r="CH90" s="265"/>
      <c r="CI90" s="266"/>
      <c r="CJ90" s="20"/>
      <c r="CK90" s="19"/>
      <c r="CL90" s="279"/>
      <c r="CM90" s="274"/>
      <c r="CN90" s="302" t="str">
        <f>MID(個人一覧!$H$24,1,1)</f>
        <v/>
      </c>
      <c r="CO90" s="290" t="str">
        <f>MID(個人一覧!$H$24,2,1)</f>
        <v/>
      </c>
      <c r="CP90" s="290" t="str">
        <f>MID(個人一覧!$H$24,3,1)</f>
        <v/>
      </c>
      <c r="CQ90" s="249" t="str">
        <f>MID(個人一覧!$H$24,4,1)</f>
        <v/>
      </c>
      <c r="CR90" s="293">
        <f>個人一覧!$C$24</f>
        <v>0</v>
      </c>
      <c r="CS90" s="294"/>
      <c r="CT90" s="294"/>
      <c r="CU90" s="294"/>
      <c r="CV90" s="294"/>
      <c r="CW90" s="294"/>
      <c r="CX90" s="294"/>
      <c r="CY90" s="295"/>
      <c r="CZ90" s="273">
        <f>個人一覧!$D$24</f>
        <v>0</v>
      </c>
      <c r="DA90" s="274"/>
      <c r="DB90" s="264">
        <f>個人申込書!$R$17</f>
        <v>0</v>
      </c>
      <c r="DC90" s="265"/>
      <c r="DD90" s="265"/>
      <c r="DE90" s="266"/>
      <c r="DF90" s="20"/>
      <c r="DG90" s="19"/>
      <c r="DH90" s="279"/>
      <c r="DI90" s="274"/>
      <c r="DJ90" s="302" t="str">
        <f>MID(個人一覧!$H$25,1,1)</f>
        <v/>
      </c>
      <c r="DK90" s="290" t="str">
        <f>MID(個人一覧!$H$25,2,1)</f>
        <v/>
      </c>
      <c r="DL90" s="290" t="str">
        <f>MID(個人一覧!$H$25,3,1)</f>
        <v/>
      </c>
      <c r="DM90" s="249" t="str">
        <f>MID(個人一覧!$H$25,4,1)</f>
        <v/>
      </c>
      <c r="DN90" s="293">
        <f>個人一覧!$C$25</f>
        <v>0</v>
      </c>
      <c r="DO90" s="294"/>
      <c r="DP90" s="294"/>
      <c r="DQ90" s="294"/>
      <c r="DR90" s="294"/>
      <c r="DS90" s="294"/>
      <c r="DT90" s="294"/>
      <c r="DU90" s="295"/>
      <c r="DV90" s="273">
        <f>個人一覧!$D$25</f>
        <v>0</v>
      </c>
      <c r="DW90" s="274"/>
      <c r="DX90" s="264">
        <f>個人申込書!$R$17</f>
        <v>0</v>
      </c>
      <c r="DY90" s="265"/>
      <c r="DZ90" s="265"/>
      <c r="EA90" s="266"/>
      <c r="EB90" s="20"/>
      <c r="EC90" s="19"/>
      <c r="ED90" s="279"/>
      <c r="EE90" s="274"/>
      <c r="EF90" s="302" t="str">
        <f>MID(個人一覧!$H$26,1,1)</f>
        <v/>
      </c>
      <c r="EG90" s="290" t="str">
        <f>MID(個人一覧!$H$26,2,1)</f>
        <v/>
      </c>
      <c r="EH90" s="290" t="str">
        <f>MID(個人一覧!$H$26,3,1)</f>
        <v/>
      </c>
      <c r="EI90" s="249" t="str">
        <f>MID(個人一覧!$H$26,4,1)</f>
        <v/>
      </c>
      <c r="EJ90" s="293">
        <f>個人一覧!$C$26</f>
        <v>0</v>
      </c>
      <c r="EK90" s="294"/>
      <c r="EL90" s="294"/>
      <c r="EM90" s="294"/>
      <c r="EN90" s="294"/>
      <c r="EO90" s="294"/>
      <c r="EP90" s="294"/>
      <c r="EQ90" s="295"/>
      <c r="ER90" s="273">
        <f>個人一覧!$D$26</f>
        <v>0</v>
      </c>
      <c r="ES90" s="274"/>
      <c r="ET90" s="264">
        <f>個人申込書!$R$17</f>
        <v>0</v>
      </c>
      <c r="EU90" s="265"/>
      <c r="EV90" s="265"/>
      <c r="EW90" s="266"/>
      <c r="EX90" s="20"/>
      <c r="EY90" s="19"/>
      <c r="EZ90" s="279"/>
      <c r="FA90" s="274"/>
      <c r="FB90" s="302" t="str">
        <f>MID(個人一覧!$H$27,1,1)</f>
        <v/>
      </c>
      <c r="FC90" s="290" t="str">
        <f>MID(個人一覧!$H$27,2,1)</f>
        <v/>
      </c>
      <c r="FD90" s="290" t="str">
        <f>MID(個人一覧!$H$27,3,1)</f>
        <v/>
      </c>
      <c r="FE90" s="249" t="str">
        <f>MID(個人一覧!$H$27,4,1)</f>
        <v/>
      </c>
      <c r="FF90" s="293">
        <f>個人一覧!$C$27</f>
        <v>0</v>
      </c>
      <c r="FG90" s="294"/>
      <c r="FH90" s="294"/>
      <c r="FI90" s="294"/>
      <c r="FJ90" s="294"/>
      <c r="FK90" s="294"/>
      <c r="FL90" s="294"/>
      <c r="FM90" s="295"/>
      <c r="FN90" s="273">
        <f>個人一覧!$D$27</f>
        <v>0</v>
      </c>
      <c r="FO90" s="274"/>
      <c r="FP90" s="264">
        <f>個人申込書!$R$17</f>
        <v>0</v>
      </c>
      <c r="FQ90" s="265"/>
      <c r="FR90" s="265"/>
      <c r="FS90" s="266"/>
      <c r="FT90" s="20"/>
      <c r="FU90" s="19"/>
      <c r="FV90" s="279"/>
      <c r="FW90" s="274"/>
      <c r="FX90" s="302" t="str">
        <f>MID(個人一覧!$H$28,1,1)</f>
        <v/>
      </c>
      <c r="FY90" s="290" t="str">
        <f>MID(個人一覧!$H$28,2,1)</f>
        <v/>
      </c>
      <c r="FZ90" s="290" t="str">
        <f>MID(個人一覧!$H$28,3,1)</f>
        <v/>
      </c>
      <c r="GA90" s="249" t="str">
        <f>MID(個人一覧!$H$28,4,1)</f>
        <v/>
      </c>
      <c r="GB90" s="293">
        <f>個人一覧!$C$28</f>
        <v>0</v>
      </c>
      <c r="GC90" s="294"/>
      <c r="GD90" s="294"/>
      <c r="GE90" s="294"/>
      <c r="GF90" s="294"/>
      <c r="GG90" s="294"/>
      <c r="GH90" s="294"/>
      <c r="GI90" s="295"/>
      <c r="GJ90" s="273">
        <f>個人一覧!$D$28</f>
        <v>0</v>
      </c>
      <c r="GK90" s="274"/>
      <c r="GL90" s="264">
        <f>個人申込書!$R$17</f>
        <v>0</v>
      </c>
      <c r="GM90" s="265"/>
      <c r="GN90" s="265"/>
      <c r="GO90" s="266"/>
      <c r="GP90" s="20"/>
      <c r="GQ90" s="19"/>
      <c r="GR90" s="279"/>
      <c r="GS90" s="274"/>
      <c r="GT90" s="302" t="str">
        <f>MID(個人一覧!$H$29,1,1)</f>
        <v/>
      </c>
      <c r="GU90" s="290" t="str">
        <f>MID(個人一覧!$H$29,2,1)</f>
        <v/>
      </c>
      <c r="GV90" s="290" t="str">
        <f>MID(個人一覧!$H$29,3,1)</f>
        <v/>
      </c>
      <c r="GW90" s="249" t="str">
        <f>MID(個人一覧!$H$29,4,1)</f>
        <v/>
      </c>
      <c r="GX90" s="293">
        <f>個人一覧!$C$29</f>
        <v>0</v>
      </c>
      <c r="GY90" s="294"/>
      <c r="GZ90" s="294"/>
      <c r="HA90" s="294"/>
      <c r="HB90" s="294"/>
      <c r="HC90" s="294"/>
      <c r="HD90" s="294"/>
      <c r="HE90" s="295"/>
      <c r="HF90" s="273">
        <f>個人一覧!$D$29</f>
        <v>0</v>
      </c>
      <c r="HG90" s="274"/>
      <c r="HH90" s="264">
        <f>個人申込書!$R$17</f>
        <v>0</v>
      </c>
      <c r="HI90" s="265"/>
      <c r="HJ90" s="265"/>
      <c r="HK90" s="266"/>
      <c r="HL90" s="20"/>
    </row>
    <row r="91" spans="1:220" ht="12" customHeight="1">
      <c r="A91" s="19"/>
      <c r="B91" s="280"/>
      <c r="C91" s="276"/>
      <c r="D91" s="303"/>
      <c r="E91" s="291"/>
      <c r="F91" s="291"/>
      <c r="G91" s="250"/>
      <c r="H91" s="296"/>
      <c r="I91" s="297"/>
      <c r="J91" s="297"/>
      <c r="K91" s="297"/>
      <c r="L91" s="297"/>
      <c r="M91" s="297"/>
      <c r="N91" s="297"/>
      <c r="O91" s="298"/>
      <c r="P91" s="275"/>
      <c r="Q91" s="276"/>
      <c r="R91" s="267"/>
      <c r="S91" s="268"/>
      <c r="T91" s="268"/>
      <c r="U91" s="269"/>
      <c r="V91" s="20"/>
      <c r="W91" s="19"/>
      <c r="X91" s="280"/>
      <c r="Y91" s="276"/>
      <c r="Z91" s="303"/>
      <c r="AA91" s="291"/>
      <c r="AB91" s="291"/>
      <c r="AC91" s="250"/>
      <c r="AD91" s="296"/>
      <c r="AE91" s="297"/>
      <c r="AF91" s="297"/>
      <c r="AG91" s="297"/>
      <c r="AH91" s="297"/>
      <c r="AI91" s="297"/>
      <c r="AJ91" s="297"/>
      <c r="AK91" s="298"/>
      <c r="AL91" s="275"/>
      <c r="AM91" s="276"/>
      <c r="AN91" s="267"/>
      <c r="AO91" s="268"/>
      <c r="AP91" s="268"/>
      <c r="AQ91" s="269"/>
      <c r="AR91" s="20"/>
      <c r="AS91" s="19"/>
      <c r="AT91" s="280"/>
      <c r="AU91" s="276"/>
      <c r="AV91" s="303"/>
      <c r="AW91" s="291"/>
      <c r="AX91" s="291"/>
      <c r="AY91" s="250"/>
      <c r="AZ91" s="296"/>
      <c r="BA91" s="297"/>
      <c r="BB91" s="297"/>
      <c r="BC91" s="297"/>
      <c r="BD91" s="297"/>
      <c r="BE91" s="297"/>
      <c r="BF91" s="297"/>
      <c r="BG91" s="298"/>
      <c r="BH91" s="275"/>
      <c r="BI91" s="276"/>
      <c r="BJ91" s="267"/>
      <c r="BK91" s="268"/>
      <c r="BL91" s="268"/>
      <c r="BM91" s="269"/>
      <c r="BN91" s="20"/>
      <c r="BO91" s="19"/>
      <c r="BP91" s="280"/>
      <c r="BQ91" s="276"/>
      <c r="BR91" s="303"/>
      <c r="BS91" s="291"/>
      <c r="BT91" s="291"/>
      <c r="BU91" s="250"/>
      <c r="BV91" s="296"/>
      <c r="BW91" s="297"/>
      <c r="BX91" s="297"/>
      <c r="BY91" s="297"/>
      <c r="BZ91" s="297"/>
      <c r="CA91" s="297"/>
      <c r="CB91" s="297"/>
      <c r="CC91" s="298"/>
      <c r="CD91" s="275"/>
      <c r="CE91" s="276"/>
      <c r="CF91" s="267"/>
      <c r="CG91" s="268"/>
      <c r="CH91" s="268"/>
      <c r="CI91" s="269"/>
      <c r="CJ91" s="20"/>
      <c r="CK91" s="19"/>
      <c r="CL91" s="280"/>
      <c r="CM91" s="276"/>
      <c r="CN91" s="303"/>
      <c r="CO91" s="291"/>
      <c r="CP91" s="291"/>
      <c r="CQ91" s="250"/>
      <c r="CR91" s="296"/>
      <c r="CS91" s="297"/>
      <c r="CT91" s="297"/>
      <c r="CU91" s="297"/>
      <c r="CV91" s="297"/>
      <c r="CW91" s="297"/>
      <c r="CX91" s="297"/>
      <c r="CY91" s="298"/>
      <c r="CZ91" s="275"/>
      <c r="DA91" s="276"/>
      <c r="DB91" s="267"/>
      <c r="DC91" s="268"/>
      <c r="DD91" s="268"/>
      <c r="DE91" s="269"/>
      <c r="DF91" s="20"/>
      <c r="DG91" s="19"/>
      <c r="DH91" s="280"/>
      <c r="DI91" s="276"/>
      <c r="DJ91" s="303"/>
      <c r="DK91" s="291"/>
      <c r="DL91" s="291"/>
      <c r="DM91" s="250"/>
      <c r="DN91" s="296"/>
      <c r="DO91" s="297"/>
      <c r="DP91" s="297"/>
      <c r="DQ91" s="297"/>
      <c r="DR91" s="297"/>
      <c r="DS91" s="297"/>
      <c r="DT91" s="297"/>
      <c r="DU91" s="298"/>
      <c r="DV91" s="275"/>
      <c r="DW91" s="276"/>
      <c r="DX91" s="267"/>
      <c r="DY91" s="268"/>
      <c r="DZ91" s="268"/>
      <c r="EA91" s="269"/>
      <c r="EB91" s="20"/>
      <c r="EC91" s="19"/>
      <c r="ED91" s="280"/>
      <c r="EE91" s="276"/>
      <c r="EF91" s="303"/>
      <c r="EG91" s="291"/>
      <c r="EH91" s="291"/>
      <c r="EI91" s="250"/>
      <c r="EJ91" s="296"/>
      <c r="EK91" s="297"/>
      <c r="EL91" s="297"/>
      <c r="EM91" s="297"/>
      <c r="EN91" s="297"/>
      <c r="EO91" s="297"/>
      <c r="EP91" s="297"/>
      <c r="EQ91" s="298"/>
      <c r="ER91" s="275"/>
      <c r="ES91" s="276"/>
      <c r="ET91" s="267"/>
      <c r="EU91" s="268"/>
      <c r="EV91" s="268"/>
      <c r="EW91" s="269"/>
      <c r="EX91" s="20"/>
      <c r="EY91" s="19"/>
      <c r="EZ91" s="280"/>
      <c r="FA91" s="276"/>
      <c r="FB91" s="303"/>
      <c r="FC91" s="291"/>
      <c r="FD91" s="291"/>
      <c r="FE91" s="250"/>
      <c r="FF91" s="296"/>
      <c r="FG91" s="297"/>
      <c r="FH91" s="297"/>
      <c r="FI91" s="297"/>
      <c r="FJ91" s="297"/>
      <c r="FK91" s="297"/>
      <c r="FL91" s="297"/>
      <c r="FM91" s="298"/>
      <c r="FN91" s="275"/>
      <c r="FO91" s="276"/>
      <c r="FP91" s="267"/>
      <c r="FQ91" s="268"/>
      <c r="FR91" s="268"/>
      <c r="FS91" s="269"/>
      <c r="FT91" s="20"/>
      <c r="FU91" s="19"/>
      <c r="FV91" s="280"/>
      <c r="FW91" s="276"/>
      <c r="FX91" s="303"/>
      <c r="FY91" s="291"/>
      <c r="FZ91" s="291"/>
      <c r="GA91" s="250"/>
      <c r="GB91" s="296"/>
      <c r="GC91" s="297"/>
      <c r="GD91" s="297"/>
      <c r="GE91" s="297"/>
      <c r="GF91" s="297"/>
      <c r="GG91" s="297"/>
      <c r="GH91" s="297"/>
      <c r="GI91" s="298"/>
      <c r="GJ91" s="275"/>
      <c r="GK91" s="276"/>
      <c r="GL91" s="267"/>
      <c r="GM91" s="268"/>
      <c r="GN91" s="268"/>
      <c r="GO91" s="269"/>
      <c r="GP91" s="20"/>
      <c r="GQ91" s="19"/>
      <c r="GR91" s="280"/>
      <c r="GS91" s="276"/>
      <c r="GT91" s="303"/>
      <c r="GU91" s="291"/>
      <c r="GV91" s="291"/>
      <c r="GW91" s="250"/>
      <c r="GX91" s="296"/>
      <c r="GY91" s="297"/>
      <c r="GZ91" s="297"/>
      <c r="HA91" s="297"/>
      <c r="HB91" s="297"/>
      <c r="HC91" s="297"/>
      <c r="HD91" s="297"/>
      <c r="HE91" s="298"/>
      <c r="HF91" s="275"/>
      <c r="HG91" s="276"/>
      <c r="HH91" s="267"/>
      <c r="HI91" s="268"/>
      <c r="HJ91" s="268"/>
      <c r="HK91" s="269"/>
      <c r="HL91" s="20"/>
    </row>
    <row r="92" spans="1:220" ht="12" customHeight="1" thickBot="1">
      <c r="A92" s="19"/>
      <c r="B92" s="281"/>
      <c r="C92" s="278"/>
      <c r="D92" s="304"/>
      <c r="E92" s="292"/>
      <c r="F92" s="292"/>
      <c r="G92" s="251"/>
      <c r="H92" s="299"/>
      <c r="I92" s="300"/>
      <c r="J92" s="300"/>
      <c r="K92" s="300"/>
      <c r="L92" s="300"/>
      <c r="M92" s="300"/>
      <c r="N92" s="300"/>
      <c r="O92" s="301"/>
      <c r="P92" s="277"/>
      <c r="Q92" s="278"/>
      <c r="R92" s="270"/>
      <c r="S92" s="271"/>
      <c r="T92" s="271"/>
      <c r="U92" s="272"/>
      <c r="V92" s="20"/>
      <c r="W92" s="19"/>
      <c r="X92" s="281"/>
      <c r="Y92" s="278"/>
      <c r="Z92" s="304"/>
      <c r="AA92" s="292"/>
      <c r="AB92" s="292"/>
      <c r="AC92" s="251"/>
      <c r="AD92" s="299"/>
      <c r="AE92" s="300"/>
      <c r="AF92" s="300"/>
      <c r="AG92" s="300"/>
      <c r="AH92" s="300"/>
      <c r="AI92" s="300"/>
      <c r="AJ92" s="300"/>
      <c r="AK92" s="301"/>
      <c r="AL92" s="277"/>
      <c r="AM92" s="278"/>
      <c r="AN92" s="270"/>
      <c r="AO92" s="271"/>
      <c r="AP92" s="271"/>
      <c r="AQ92" s="272"/>
      <c r="AR92" s="20"/>
      <c r="AS92" s="19"/>
      <c r="AT92" s="281"/>
      <c r="AU92" s="278"/>
      <c r="AV92" s="304"/>
      <c r="AW92" s="292"/>
      <c r="AX92" s="292"/>
      <c r="AY92" s="251"/>
      <c r="AZ92" s="299"/>
      <c r="BA92" s="300"/>
      <c r="BB92" s="300"/>
      <c r="BC92" s="300"/>
      <c r="BD92" s="300"/>
      <c r="BE92" s="300"/>
      <c r="BF92" s="300"/>
      <c r="BG92" s="301"/>
      <c r="BH92" s="277"/>
      <c r="BI92" s="278"/>
      <c r="BJ92" s="270"/>
      <c r="BK92" s="271"/>
      <c r="BL92" s="271"/>
      <c r="BM92" s="272"/>
      <c r="BN92" s="20"/>
      <c r="BO92" s="19"/>
      <c r="BP92" s="281"/>
      <c r="BQ92" s="278"/>
      <c r="BR92" s="304"/>
      <c r="BS92" s="292"/>
      <c r="BT92" s="292"/>
      <c r="BU92" s="251"/>
      <c r="BV92" s="299"/>
      <c r="BW92" s="300"/>
      <c r="BX92" s="300"/>
      <c r="BY92" s="300"/>
      <c r="BZ92" s="300"/>
      <c r="CA92" s="300"/>
      <c r="CB92" s="300"/>
      <c r="CC92" s="301"/>
      <c r="CD92" s="277"/>
      <c r="CE92" s="278"/>
      <c r="CF92" s="270"/>
      <c r="CG92" s="271"/>
      <c r="CH92" s="271"/>
      <c r="CI92" s="272"/>
      <c r="CJ92" s="20"/>
      <c r="CK92" s="19"/>
      <c r="CL92" s="281"/>
      <c r="CM92" s="278"/>
      <c r="CN92" s="304"/>
      <c r="CO92" s="292"/>
      <c r="CP92" s="292"/>
      <c r="CQ92" s="251"/>
      <c r="CR92" s="299"/>
      <c r="CS92" s="300"/>
      <c r="CT92" s="300"/>
      <c r="CU92" s="300"/>
      <c r="CV92" s="300"/>
      <c r="CW92" s="300"/>
      <c r="CX92" s="300"/>
      <c r="CY92" s="301"/>
      <c r="CZ92" s="277"/>
      <c r="DA92" s="278"/>
      <c r="DB92" s="270"/>
      <c r="DC92" s="271"/>
      <c r="DD92" s="271"/>
      <c r="DE92" s="272"/>
      <c r="DF92" s="20"/>
      <c r="DG92" s="19"/>
      <c r="DH92" s="281"/>
      <c r="DI92" s="278"/>
      <c r="DJ92" s="304"/>
      <c r="DK92" s="292"/>
      <c r="DL92" s="292"/>
      <c r="DM92" s="251"/>
      <c r="DN92" s="299"/>
      <c r="DO92" s="300"/>
      <c r="DP92" s="300"/>
      <c r="DQ92" s="300"/>
      <c r="DR92" s="300"/>
      <c r="DS92" s="300"/>
      <c r="DT92" s="300"/>
      <c r="DU92" s="301"/>
      <c r="DV92" s="277"/>
      <c r="DW92" s="278"/>
      <c r="DX92" s="270"/>
      <c r="DY92" s="271"/>
      <c r="DZ92" s="271"/>
      <c r="EA92" s="272"/>
      <c r="EB92" s="20"/>
      <c r="EC92" s="19"/>
      <c r="ED92" s="281"/>
      <c r="EE92" s="278"/>
      <c r="EF92" s="304"/>
      <c r="EG92" s="292"/>
      <c r="EH92" s="292"/>
      <c r="EI92" s="251"/>
      <c r="EJ92" s="299"/>
      <c r="EK92" s="300"/>
      <c r="EL92" s="300"/>
      <c r="EM92" s="300"/>
      <c r="EN92" s="300"/>
      <c r="EO92" s="300"/>
      <c r="EP92" s="300"/>
      <c r="EQ92" s="301"/>
      <c r="ER92" s="277"/>
      <c r="ES92" s="278"/>
      <c r="ET92" s="270"/>
      <c r="EU92" s="271"/>
      <c r="EV92" s="271"/>
      <c r="EW92" s="272"/>
      <c r="EX92" s="20"/>
      <c r="EY92" s="19"/>
      <c r="EZ92" s="281"/>
      <c r="FA92" s="278"/>
      <c r="FB92" s="304"/>
      <c r="FC92" s="292"/>
      <c r="FD92" s="292"/>
      <c r="FE92" s="251"/>
      <c r="FF92" s="299"/>
      <c r="FG92" s="300"/>
      <c r="FH92" s="300"/>
      <c r="FI92" s="300"/>
      <c r="FJ92" s="300"/>
      <c r="FK92" s="300"/>
      <c r="FL92" s="300"/>
      <c r="FM92" s="301"/>
      <c r="FN92" s="277"/>
      <c r="FO92" s="278"/>
      <c r="FP92" s="270"/>
      <c r="FQ92" s="271"/>
      <c r="FR92" s="271"/>
      <c r="FS92" s="272"/>
      <c r="FT92" s="20"/>
      <c r="FU92" s="19"/>
      <c r="FV92" s="281"/>
      <c r="FW92" s="278"/>
      <c r="FX92" s="304"/>
      <c r="FY92" s="292"/>
      <c r="FZ92" s="292"/>
      <c r="GA92" s="251"/>
      <c r="GB92" s="299"/>
      <c r="GC92" s="300"/>
      <c r="GD92" s="300"/>
      <c r="GE92" s="300"/>
      <c r="GF92" s="300"/>
      <c r="GG92" s="300"/>
      <c r="GH92" s="300"/>
      <c r="GI92" s="301"/>
      <c r="GJ92" s="277"/>
      <c r="GK92" s="278"/>
      <c r="GL92" s="270"/>
      <c r="GM92" s="271"/>
      <c r="GN92" s="271"/>
      <c r="GO92" s="272"/>
      <c r="GP92" s="20"/>
      <c r="GQ92" s="19"/>
      <c r="GR92" s="281"/>
      <c r="GS92" s="278"/>
      <c r="GT92" s="304"/>
      <c r="GU92" s="292"/>
      <c r="GV92" s="292"/>
      <c r="GW92" s="251"/>
      <c r="GX92" s="299"/>
      <c r="GY92" s="300"/>
      <c r="GZ92" s="300"/>
      <c r="HA92" s="300"/>
      <c r="HB92" s="300"/>
      <c r="HC92" s="300"/>
      <c r="HD92" s="300"/>
      <c r="HE92" s="301"/>
      <c r="HF92" s="277"/>
      <c r="HG92" s="278"/>
      <c r="HH92" s="270"/>
      <c r="HI92" s="271"/>
      <c r="HJ92" s="271"/>
      <c r="HK92" s="272"/>
      <c r="HL92" s="20"/>
    </row>
    <row r="93" spans="1:220">
      <c r="A93" s="19"/>
      <c r="V93" s="20"/>
      <c r="W93" s="19"/>
      <c r="AR93" s="20"/>
      <c r="AS93" s="19"/>
      <c r="BN93" s="20"/>
      <c r="BO93" s="19"/>
      <c r="CJ93" s="20"/>
      <c r="CK93" s="19"/>
      <c r="DF93" s="20"/>
      <c r="DG93" s="19"/>
      <c r="EB93" s="20"/>
      <c r="EC93" s="19"/>
      <c r="EX93" s="20"/>
      <c r="EY93" s="19"/>
      <c r="FT93" s="20"/>
      <c r="FU93" s="19"/>
      <c r="GP93" s="20"/>
      <c r="GQ93" s="19"/>
      <c r="HL93" s="20"/>
    </row>
    <row r="94" spans="1:220">
      <c r="A94" s="21"/>
      <c r="B94" s="22"/>
      <c r="C94" s="22"/>
      <c r="D94" s="22"/>
      <c r="E94" s="22"/>
      <c r="F94" s="22"/>
      <c r="G94" s="22"/>
      <c r="H94" s="22"/>
      <c r="I94" s="22"/>
      <c r="J94" s="22"/>
      <c r="K94" s="22"/>
      <c r="L94" s="22"/>
      <c r="M94" s="22"/>
      <c r="N94" s="22"/>
      <c r="O94" s="22"/>
      <c r="P94" s="22"/>
      <c r="Q94" s="22"/>
      <c r="R94" s="22"/>
      <c r="S94" s="22"/>
      <c r="T94" s="22"/>
      <c r="U94" s="22"/>
      <c r="V94" s="23"/>
      <c r="W94" s="21"/>
      <c r="X94" s="22"/>
      <c r="Y94" s="22"/>
      <c r="Z94" s="22"/>
      <c r="AA94" s="22"/>
      <c r="AB94" s="22"/>
      <c r="AC94" s="22"/>
      <c r="AD94" s="22"/>
      <c r="AE94" s="22"/>
      <c r="AF94" s="22"/>
      <c r="AG94" s="22"/>
      <c r="AH94" s="22"/>
      <c r="AI94" s="22"/>
      <c r="AJ94" s="22"/>
      <c r="AK94" s="22"/>
      <c r="AL94" s="22"/>
      <c r="AM94" s="22"/>
      <c r="AN94" s="22"/>
      <c r="AO94" s="22"/>
      <c r="AP94" s="22"/>
      <c r="AQ94" s="22"/>
      <c r="AR94" s="23"/>
      <c r="AS94" s="21"/>
      <c r="AT94" s="22"/>
      <c r="AU94" s="22"/>
      <c r="AV94" s="22"/>
      <c r="AW94" s="22"/>
      <c r="AX94" s="22"/>
      <c r="AY94" s="22"/>
      <c r="AZ94" s="22"/>
      <c r="BA94" s="22"/>
      <c r="BB94" s="22"/>
      <c r="BC94" s="22"/>
      <c r="BD94" s="22"/>
      <c r="BE94" s="22"/>
      <c r="BF94" s="22"/>
      <c r="BG94" s="22"/>
      <c r="BH94" s="22"/>
      <c r="BI94" s="22"/>
      <c r="BJ94" s="22"/>
      <c r="BK94" s="22"/>
      <c r="BL94" s="22"/>
      <c r="BM94" s="22"/>
      <c r="BN94" s="23"/>
      <c r="BO94" s="21"/>
      <c r="BP94" s="22"/>
      <c r="BQ94" s="22"/>
      <c r="BR94" s="22"/>
      <c r="BS94" s="22"/>
      <c r="BT94" s="22"/>
      <c r="BU94" s="22"/>
      <c r="BV94" s="22"/>
      <c r="BW94" s="22"/>
      <c r="BX94" s="22"/>
      <c r="BY94" s="22"/>
      <c r="BZ94" s="22"/>
      <c r="CA94" s="22"/>
      <c r="CB94" s="22"/>
      <c r="CC94" s="22"/>
      <c r="CD94" s="22"/>
      <c r="CE94" s="22"/>
      <c r="CF94" s="22"/>
      <c r="CG94" s="22"/>
      <c r="CH94" s="22"/>
      <c r="CI94" s="22"/>
      <c r="CJ94" s="23"/>
      <c r="CK94" s="21"/>
      <c r="CL94" s="22"/>
      <c r="CM94" s="22"/>
      <c r="CN94" s="22"/>
      <c r="CO94" s="22"/>
      <c r="CP94" s="22"/>
      <c r="CQ94" s="22"/>
      <c r="CR94" s="22"/>
      <c r="CS94" s="22"/>
      <c r="CT94" s="22"/>
      <c r="CU94" s="22"/>
      <c r="CV94" s="22"/>
      <c r="CW94" s="22"/>
      <c r="CX94" s="22"/>
      <c r="CY94" s="22"/>
      <c r="CZ94" s="22"/>
      <c r="DA94" s="22"/>
      <c r="DB94" s="22"/>
      <c r="DC94" s="22"/>
      <c r="DD94" s="22"/>
      <c r="DE94" s="22"/>
      <c r="DF94" s="23"/>
      <c r="DG94" s="21"/>
      <c r="DH94" s="22"/>
      <c r="DI94" s="22"/>
      <c r="DJ94" s="22"/>
      <c r="DK94" s="22"/>
      <c r="DL94" s="22"/>
      <c r="DM94" s="22"/>
      <c r="DN94" s="22"/>
      <c r="DO94" s="22"/>
      <c r="DP94" s="22"/>
      <c r="DQ94" s="22"/>
      <c r="DR94" s="22"/>
      <c r="DS94" s="22"/>
      <c r="DT94" s="22"/>
      <c r="DU94" s="22"/>
      <c r="DV94" s="22"/>
      <c r="DW94" s="22"/>
      <c r="DX94" s="22"/>
      <c r="DY94" s="22"/>
      <c r="DZ94" s="22"/>
      <c r="EA94" s="22"/>
      <c r="EB94" s="23"/>
      <c r="EC94" s="21"/>
      <c r="ED94" s="22"/>
      <c r="EE94" s="22"/>
      <c r="EF94" s="22"/>
      <c r="EG94" s="22"/>
      <c r="EH94" s="22"/>
      <c r="EI94" s="22"/>
      <c r="EJ94" s="22"/>
      <c r="EK94" s="22"/>
      <c r="EL94" s="22"/>
      <c r="EM94" s="22"/>
      <c r="EN94" s="22"/>
      <c r="EO94" s="22"/>
      <c r="EP94" s="22"/>
      <c r="EQ94" s="22"/>
      <c r="ER94" s="22"/>
      <c r="ES94" s="22"/>
      <c r="ET94" s="22"/>
      <c r="EU94" s="22"/>
      <c r="EV94" s="22"/>
      <c r="EW94" s="22"/>
      <c r="EX94" s="23"/>
      <c r="EY94" s="21"/>
      <c r="EZ94" s="22"/>
      <c r="FA94" s="22"/>
      <c r="FB94" s="22"/>
      <c r="FC94" s="22"/>
      <c r="FD94" s="22"/>
      <c r="FE94" s="22"/>
      <c r="FF94" s="22"/>
      <c r="FG94" s="22"/>
      <c r="FH94" s="22"/>
      <c r="FI94" s="22"/>
      <c r="FJ94" s="22"/>
      <c r="FK94" s="22"/>
      <c r="FL94" s="22"/>
      <c r="FM94" s="22"/>
      <c r="FN94" s="22"/>
      <c r="FO94" s="22"/>
      <c r="FP94" s="22"/>
      <c r="FQ94" s="22"/>
      <c r="FR94" s="22"/>
      <c r="FS94" s="22"/>
      <c r="FT94" s="23"/>
      <c r="FU94" s="21"/>
      <c r="FV94" s="22"/>
      <c r="FW94" s="22"/>
      <c r="FX94" s="22"/>
      <c r="FY94" s="22"/>
      <c r="FZ94" s="22"/>
      <c r="GA94" s="22"/>
      <c r="GB94" s="22"/>
      <c r="GC94" s="22"/>
      <c r="GD94" s="22"/>
      <c r="GE94" s="22"/>
      <c r="GF94" s="22"/>
      <c r="GG94" s="22"/>
      <c r="GH94" s="22"/>
      <c r="GI94" s="22"/>
      <c r="GJ94" s="22"/>
      <c r="GK94" s="22"/>
      <c r="GL94" s="22"/>
      <c r="GM94" s="22"/>
      <c r="GN94" s="22"/>
      <c r="GO94" s="22"/>
      <c r="GP94" s="23"/>
      <c r="GQ94" s="21"/>
      <c r="GR94" s="22"/>
      <c r="GS94" s="22"/>
      <c r="GT94" s="22"/>
      <c r="GU94" s="22"/>
      <c r="GV94" s="22"/>
      <c r="GW94" s="22"/>
      <c r="GX94" s="22"/>
      <c r="GY94" s="22"/>
      <c r="GZ94" s="22"/>
      <c r="HA94" s="22"/>
      <c r="HB94" s="22"/>
      <c r="HC94" s="22"/>
      <c r="HD94" s="22"/>
      <c r="HE94" s="22"/>
      <c r="HF94" s="22"/>
      <c r="HG94" s="22"/>
      <c r="HH94" s="22"/>
      <c r="HI94" s="22"/>
      <c r="HJ94" s="22"/>
      <c r="HK94" s="22"/>
      <c r="HL94" s="23"/>
    </row>
    <row r="95" spans="1:220" ht="9.75" customHeight="1">
      <c r="A95" s="24"/>
      <c r="B95" s="17"/>
      <c r="C95" s="17"/>
      <c r="D95" s="17"/>
      <c r="E95" s="17"/>
      <c r="F95" s="17"/>
      <c r="G95" s="17"/>
      <c r="H95" s="17"/>
      <c r="I95" s="17"/>
      <c r="J95" s="17"/>
      <c r="K95" s="17"/>
      <c r="L95" s="17"/>
      <c r="M95" s="17"/>
      <c r="N95" s="17"/>
      <c r="O95" s="17"/>
      <c r="P95" s="17"/>
      <c r="Q95" s="17"/>
      <c r="R95" s="17"/>
      <c r="S95" s="17"/>
      <c r="T95" s="17"/>
      <c r="U95" s="17"/>
      <c r="V95" s="18"/>
      <c r="W95" s="24"/>
      <c r="X95" s="17"/>
      <c r="Y95" s="17"/>
      <c r="Z95" s="17"/>
      <c r="AA95" s="17"/>
      <c r="AB95" s="17"/>
      <c r="AC95" s="17"/>
      <c r="AD95" s="17"/>
      <c r="AE95" s="17"/>
      <c r="AF95" s="17"/>
      <c r="AG95" s="17"/>
      <c r="AH95" s="17"/>
      <c r="AI95" s="17"/>
      <c r="AJ95" s="17"/>
      <c r="AK95" s="17"/>
      <c r="AL95" s="17"/>
      <c r="AM95" s="17"/>
      <c r="AN95" s="17"/>
      <c r="AO95" s="17"/>
      <c r="AP95" s="17"/>
      <c r="AQ95" s="17"/>
      <c r="AR95" s="18"/>
      <c r="AS95" s="24"/>
      <c r="AT95" s="17"/>
      <c r="AU95" s="17"/>
      <c r="AV95" s="17"/>
      <c r="AW95" s="17"/>
      <c r="AX95" s="17"/>
      <c r="AY95" s="17"/>
      <c r="AZ95" s="17"/>
      <c r="BA95" s="17"/>
      <c r="BB95" s="17"/>
      <c r="BC95" s="17"/>
      <c r="BD95" s="17"/>
      <c r="BE95" s="17"/>
      <c r="BF95" s="17"/>
      <c r="BG95" s="17"/>
      <c r="BH95" s="17"/>
      <c r="BI95" s="17"/>
      <c r="BJ95" s="17"/>
      <c r="BK95" s="17"/>
      <c r="BL95" s="17"/>
      <c r="BM95" s="17"/>
      <c r="BN95" s="18"/>
      <c r="BO95" s="24"/>
      <c r="BP95" s="17"/>
      <c r="BQ95" s="17"/>
      <c r="BR95" s="17"/>
      <c r="BS95" s="17"/>
      <c r="BT95" s="17"/>
      <c r="BU95" s="17"/>
      <c r="BV95" s="17"/>
      <c r="BW95" s="17"/>
      <c r="BX95" s="17"/>
      <c r="BY95" s="17"/>
      <c r="BZ95" s="17"/>
      <c r="CA95" s="17"/>
      <c r="CB95" s="17"/>
      <c r="CC95" s="17"/>
      <c r="CD95" s="17"/>
      <c r="CE95" s="17"/>
      <c r="CF95" s="17"/>
      <c r="CG95" s="17"/>
      <c r="CH95" s="17"/>
      <c r="CI95" s="17"/>
      <c r="CJ95" s="18"/>
      <c r="CK95" s="24"/>
      <c r="CL95" s="17"/>
      <c r="CM95" s="17"/>
      <c r="CN95" s="17"/>
      <c r="CO95" s="17"/>
      <c r="CP95" s="17"/>
      <c r="CQ95" s="17"/>
      <c r="CR95" s="17"/>
      <c r="CS95" s="17"/>
      <c r="CT95" s="17"/>
      <c r="CU95" s="17"/>
      <c r="CV95" s="17"/>
      <c r="CW95" s="17"/>
      <c r="CX95" s="17"/>
      <c r="CY95" s="17"/>
      <c r="CZ95" s="17"/>
      <c r="DA95" s="17"/>
      <c r="DB95" s="17"/>
      <c r="DC95" s="17"/>
      <c r="DD95" s="17"/>
      <c r="DE95" s="17"/>
      <c r="DF95" s="18"/>
      <c r="DG95" s="24"/>
      <c r="DH95" s="17"/>
      <c r="DI95" s="17"/>
      <c r="DJ95" s="17"/>
      <c r="DK95" s="17"/>
      <c r="DL95" s="17"/>
      <c r="DM95" s="17"/>
      <c r="DN95" s="17"/>
      <c r="DO95" s="17"/>
      <c r="DP95" s="17"/>
      <c r="DQ95" s="17"/>
      <c r="DR95" s="17"/>
      <c r="DS95" s="17"/>
      <c r="DT95" s="17"/>
      <c r="DU95" s="17"/>
      <c r="DV95" s="17"/>
      <c r="DW95" s="17"/>
      <c r="DX95" s="17"/>
      <c r="DY95" s="17"/>
      <c r="DZ95" s="17"/>
      <c r="EA95" s="17"/>
      <c r="EB95" s="18"/>
      <c r="EC95" s="24"/>
      <c r="ED95" s="17"/>
      <c r="EE95" s="17"/>
      <c r="EF95" s="17"/>
      <c r="EG95" s="17"/>
      <c r="EH95" s="17"/>
      <c r="EI95" s="17"/>
      <c r="EJ95" s="17"/>
      <c r="EK95" s="17"/>
      <c r="EL95" s="17"/>
      <c r="EM95" s="17"/>
      <c r="EN95" s="17"/>
      <c r="EO95" s="17"/>
      <c r="EP95" s="17"/>
      <c r="EQ95" s="17"/>
      <c r="ER95" s="17"/>
      <c r="ES95" s="17"/>
      <c r="ET95" s="17"/>
      <c r="EU95" s="17"/>
      <c r="EV95" s="17"/>
      <c r="EW95" s="17"/>
      <c r="EX95" s="18"/>
      <c r="EY95" s="24"/>
      <c r="EZ95" s="17"/>
      <c r="FA95" s="17"/>
      <c r="FB95" s="17"/>
      <c r="FC95" s="17"/>
      <c r="FD95" s="17"/>
      <c r="FE95" s="17"/>
      <c r="FF95" s="17"/>
      <c r="FG95" s="17"/>
      <c r="FH95" s="17"/>
      <c r="FI95" s="17"/>
      <c r="FJ95" s="17"/>
      <c r="FK95" s="17"/>
      <c r="FL95" s="17"/>
      <c r="FM95" s="17"/>
      <c r="FN95" s="17"/>
      <c r="FO95" s="17"/>
      <c r="FP95" s="17"/>
      <c r="FQ95" s="17"/>
      <c r="FR95" s="17"/>
      <c r="FS95" s="17"/>
      <c r="FT95" s="18"/>
      <c r="FU95" s="24"/>
      <c r="FV95" s="17"/>
      <c r="FW95" s="17"/>
      <c r="FX95" s="17"/>
      <c r="FY95" s="17"/>
      <c r="FZ95" s="17"/>
      <c r="GA95" s="17"/>
      <c r="GB95" s="17"/>
      <c r="GC95" s="17"/>
      <c r="GD95" s="17"/>
      <c r="GE95" s="17"/>
      <c r="GF95" s="17"/>
      <c r="GG95" s="17"/>
      <c r="GH95" s="17"/>
      <c r="GI95" s="17"/>
      <c r="GJ95" s="17"/>
      <c r="GK95" s="17"/>
      <c r="GL95" s="17"/>
      <c r="GM95" s="17"/>
      <c r="GN95" s="17"/>
      <c r="GO95" s="17"/>
      <c r="GP95" s="18"/>
      <c r="GQ95" s="24"/>
      <c r="GR95" s="17"/>
      <c r="GS95" s="17"/>
      <c r="GT95" s="17"/>
      <c r="GU95" s="17"/>
      <c r="GV95" s="17"/>
      <c r="GW95" s="17"/>
      <c r="GX95" s="17"/>
      <c r="GY95" s="17"/>
      <c r="GZ95" s="17"/>
      <c r="HA95" s="17"/>
      <c r="HB95" s="17"/>
      <c r="HC95" s="17"/>
      <c r="HD95" s="17"/>
      <c r="HE95" s="17"/>
      <c r="HF95" s="17"/>
      <c r="HG95" s="17"/>
      <c r="HH95" s="17"/>
      <c r="HI95" s="17"/>
      <c r="HJ95" s="17"/>
      <c r="HK95" s="17"/>
      <c r="HL95" s="18"/>
    </row>
    <row r="96" spans="1:220" ht="13.5" customHeight="1">
      <c r="A96" s="19"/>
      <c r="B96" s="310" t="str">
        <f>IF($F$58="2","女","")</f>
        <v/>
      </c>
      <c r="C96" s="310"/>
      <c r="E96" s="307" t="s">
        <v>248</v>
      </c>
      <c r="F96" s="308"/>
      <c r="G96" s="308"/>
      <c r="H96" s="308"/>
      <c r="I96" s="308"/>
      <c r="J96" s="308"/>
      <c r="K96" s="308"/>
      <c r="L96" s="308"/>
      <c r="M96" s="308"/>
      <c r="N96" s="308"/>
      <c r="O96" s="308"/>
      <c r="P96" s="308"/>
      <c r="Q96" s="308"/>
      <c r="R96" s="308"/>
      <c r="V96" s="20"/>
      <c r="W96" s="19"/>
      <c r="X96" s="310" t="str">
        <f>IF($AB$58="2","女","")</f>
        <v/>
      </c>
      <c r="Y96" s="310"/>
      <c r="AA96" s="307" t="s">
        <v>248</v>
      </c>
      <c r="AB96" s="308"/>
      <c r="AC96" s="308"/>
      <c r="AD96" s="308"/>
      <c r="AE96" s="308"/>
      <c r="AF96" s="308"/>
      <c r="AG96" s="308"/>
      <c r="AH96" s="308"/>
      <c r="AI96" s="308"/>
      <c r="AJ96" s="308"/>
      <c r="AK96" s="308"/>
      <c r="AL96" s="308"/>
      <c r="AM96" s="308"/>
      <c r="AN96" s="308"/>
      <c r="AR96" s="20"/>
      <c r="AS96" s="19"/>
      <c r="AT96" s="310" t="str">
        <f>IF($AX$58="2","女","")</f>
        <v/>
      </c>
      <c r="AU96" s="310"/>
      <c r="AW96" s="307" t="s">
        <v>248</v>
      </c>
      <c r="AX96" s="308"/>
      <c r="AY96" s="308"/>
      <c r="AZ96" s="308"/>
      <c r="BA96" s="308"/>
      <c r="BB96" s="308"/>
      <c r="BC96" s="308"/>
      <c r="BD96" s="308"/>
      <c r="BE96" s="308"/>
      <c r="BF96" s="308"/>
      <c r="BG96" s="308"/>
      <c r="BH96" s="308"/>
      <c r="BI96" s="308"/>
      <c r="BJ96" s="308"/>
      <c r="BN96" s="20"/>
      <c r="BO96" s="19"/>
      <c r="BP96" s="310" t="str">
        <f>IF($BT$58="2","女","")</f>
        <v/>
      </c>
      <c r="BQ96" s="310"/>
      <c r="BS96" s="307" t="s">
        <v>248</v>
      </c>
      <c r="BT96" s="308"/>
      <c r="BU96" s="308"/>
      <c r="BV96" s="308"/>
      <c r="BW96" s="308"/>
      <c r="BX96" s="308"/>
      <c r="BY96" s="308"/>
      <c r="BZ96" s="308"/>
      <c r="CA96" s="308"/>
      <c r="CB96" s="308"/>
      <c r="CC96" s="308"/>
      <c r="CD96" s="308"/>
      <c r="CE96" s="308"/>
      <c r="CF96" s="308"/>
      <c r="CJ96" s="20"/>
      <c r="CK96" s="19"/>
      <c r="CL96" s="310" t="str">
        <f>IF($CP$58="2","女","")</f>
        <v/>
      </c>
      <c r="CM96" s="310"/>
      <c r="CO96" s="307" t="s">
        <v>248</v>
      </c>
      <c r="CP96" s="308"/>
      <c r="CQ96" s="308"/>
      <c r="CR96" s="308"/>
      <c r="CS96" s="308"/>
      <c r="CT96" s="308"/>
      <c r="CU96" s="308"/>
      <c r="CV96" s="308"/>
      <c r="CW96" s="308"/>
      <c r="CX96" s="308"/>
      <c r="CY96" s="308"/>
      <c r="CZ96" s="308"/>
      <c r="DA96" s="308"/>
      <c r="DB96" s="308"/>
      <c r="DF96" s="20"/>
      <c r="DG96" s="19"/>
      <c r="DH96" s="310" t="str">
        <f>IF($DL$58="2","女","")</f>
        <v/>
      </c>
      <c r="DI96" s="310"/>
      <c r="DK96" s="307" t="s">
        <v>248</v>
      </c>
      <c r="DL96" s="308"/>
      <c r="DM96" s="308"/>
      <c r="DN96" s="308"/>
      <c r="DO96" s="308"/>
      <c r="DP96" s="308"/>
      <c r="DQ96" s="308"/>
      <c r="DR96" s="308"/>
      <c r="DS96" s="308"/>
      <c r="DT96" s="308"/>
      <c r="DU96" s="308"/>
      <c r="DV96" s="308"/>
      <c r="DW96" s="308"/>
      <c r="DX96" s="308"/>
      <c r="EB96" s="20"/>
      <c r="EC96" s="19"/>
      <c r="ED96" s="310" t="str">
        <f>IF($EH$58="2","女","")</f>
        <v/>
      </c>
      <c r="EE96" s="310"/>
      <c r="EG96" s="307" t="s">
        <v>248</v>
      </c>
      <c r="EH96" s="308"/>
      <c r="EI96" s="308"/>
      <c r="EJ96" s="308"/>
      <c r="EK96" s="308"/>
      <c r="EL96" s="308"/>
      <c r="EM96" s="308"/>
      <c r="EN96" s="308"/>
      <c r="EO96" s="308"/>
      <c r="EP96" s="308"/>
      <c r="EQ96" s="308"/>
      <c r="ER96" s="308"/>
      <c r="ES96" s="308"/>
      <c r="ET96" s="308"/>
      <c r="EX96" s="20"/>
      <c r="EY96" s="19"/>
      <c r="EZ96" s="310" t="str">
        <f>IF($FD$58="2","女","")</f>
        <v/>
      </c>
      <c r="FA96" s="310"/>
      <c r="FC96" s="307" t="s">
        <v>248</v>
      </c>
      <c r="FD96" s="308"/>
      <c r="FE96" s="308"/>
      <c r="FF96" s="308"/>
      <c r="FG96" s="308"/>
      <c r="FH96" s="308"/>
      <c r="FI96" s="308"/>
      <c r="FJ96" s="308"/>
      <c r="FK96" s="308"/>
      <c r="FL96" s="308"/>
      <c r="FM96" s="308"/>
      <c r="FN96" s="308"/>
      <c r="FO96" s="308"/>
      <c r="FP96" s="308"/>
      <c r="FT96" s="20"/>
      <c r="FU96" s="19"/>
      <c r="FV96" s="310" t="str">
        <f>IF($FZ$58="2","女","")</f>
        <v/>
      </c>
      <c r="FW96" s="310"/>
      <c r="FY96" s="307" t="s">
        <v>248</v>
      </c>
      <c r="FZ96" s="308"/>
      <c r="GA96" s="308"/>
      <c r="GB96" s="308"/>
      <c r="GC96" s="308"/>
      <c r="GD96" s="308"/>
      <c r="GE96" s="308"/>
      <c r="GF96" s="308"/>
      <c r="GG96" s="308"/>
      <c r="GH96" s="308"/>
      <c r="GI96" s="308"/>
      <c r="GJ96" s="308"/>
      <c r="GK96" s="308"/>
      <c r="GL96" s="308"/>
      <c r="GP96" s="20"/>
      <c r="GQ96" s="19"/>
      <c r="GR96" s="310" t="str">
        <f>IF($GV$58="2","女","")</f>
        <v/>
      </c>
      <c r="GS96" s="310"/>
      <c r="GU96" s="307" t="s">
        <v>248</v>
      </c>
      <c r="GV96" s="308"/>
      <c r="GW96" s="308"/>
      <c r="GX96" s="308"/>
      <c r="GY96" s="308"/>
      <c r="GZ96" s="308"/>
      <c r="HA96" s="308"/>
      <c r="HB96" s="308"/>
      <c r="HC96" s="308"/>
      <c r="HD96" s="308"/>
      <c r="HE96" s="308"/>
      <c r="HF96" s="308"/>
      <c r="HG96" s="308"/>
      <c r="HH96" s="308"/>
      <c r="HL96" s="20"/>
    </row>
    <row r="97" spans="1:220" ht="14.25" customHeight="1" thickBot="1">
      <c r="A97" s="19"/>
      <c r="B97" s="310"/>
      <c r="C97" s="310"/>
      <c r="E97" s="309"/>
      <c r="F97" s="309"/>
      <c r="G97" s="309"/>
      <c r="H97" s="309"/>
      <c r="I97" s="309"/>
      <c r="J97" s="309"/>
      <c r="K97" s="309"/>
      <c r="L97" s="309"/>
      <c r="M97" s="309"/>
      <c r="N97" s="309"/>
      <c r="O97" s="309"/>
      <c r="P97" s="309"/>
      <c r="Q97" s="309"/>
      <c r="R97" s="309"/>
      <c r="V97" s="20"/>
      <c r="W97" s="19"/>
      <c r="X97" s="310"/>
      <c r="Y97" s="310"/>
      <c r="AA97" s="309"/>
      <c r="AB97" s="309"/>
      <c r="AC97" s="309"/>
      <c r="AD97" s="309"/>
      <c r="AE97" s="309"/>
      <c r="AF97" s="309"/>
      <c r="AG97" s="309"/>
      <c r="AH97" s="309"/>
      <c r="AI97" s="309"/>
      <c r="AJ97" s="309"/>
      <c r="AK97" s="309"/>
      <c r="AL97" s="309"/>
      <c r="AM97" s="309"/>
      <c r="AN97" s="309"/>
      <c r="AR97" s="20"/>
      <c r="AS97" s="19"/>
      <c r="AT97" s="310"/>
      <c r="AU97" s="310"/>
      <c r="AW97" s="309"/>
      <c r="AX97" s="309"/>
      <c r="AY97" s="309"/>
      <c r="AZ97" s="309"/>
      <c r="BA97" s="309"/>
      <c r="BB97" s="309"/>
      <c r="BC97" s="309"/>
      <c r="BD97" s="309"/>
      <c r="BE97" s="309"/>
      <c r="BF97" s="309"/>
      <c r="BG97" s="309"/>
      <c r="BH97" s="309"/>
      <c r="BI97" s="309"/>
      <c r="BJ97" s="309"/>
      <c r="BN97" s="20"/>
      <c r="BO97" s="19"/>
      <c r="BP97" s="310"/>
      <c r="BQ97" s="310"/>
      <c r="BS97" s="309"/>
      <c r="BT97" s="309"/>
      <c r="BU97" s="309"/>
      <c r="BV97" s="309"/>
      <c r="BW97" s="309"/>
      <c r="BX97" s="309"/>
      <c r="BY97" s="309"/>
      <c r="BZ97" s="309"/>
      <c r="CA97" s="309"/>
      <c r="CB97" s="309"/>
      <c r="CC97" s="309"/>
      <c r="CD97" s="309"/>
      <c r="CE97" s="309"/>
      <c r="CF97" s="309"/>
      <c r="CJ97" s="20"/>
      <c r="CK97" s="19"/>
      <c r="CL97" s="310"/>
      <c r="CM97" s="310"/>
      <c r="CO97" s="309"/>
      <c r="CP97" s="309"/>
      <c r="CQ97" s="309"/>
      <c r="CR97" s="309"/>
      <c r="CS97" s="309"/>
      <c r="CT97" s="309"/>
      <c r="CU97" s="309"/>
      <c r="CV97" s="309"/>
      <c r="CW97" s="309"/>
      <c r="CX97" s="309"/>
      <c r="CY97" s="309"/>
      <c r="CZ97" s="309"/>
      <c r="DA97" s="309"/>
      <c r="DB97" s="309"/>
      <c r="DF97" s="20"/>
      <c r="DG97" s="19"/>
      <c r="DH97" s="310"/>
      <c r="DI97" s="310"/>
      <c r="DK97" s="309"/>
      <c r="DL97" s="309"/>
      <c r="DM97" s="309"/>
      <c r="DN97" s="309"/>
      <c r="DO97" s="309"/>
      <c r="DP97" s="309"/>
      <c r="DQ97" s="309"/>
      <c r="DR97" s="309"/>
      <c r="DS97" s="309"/>
      <c r="DT97" s="309"/>
      <c r="DU97" s="309"/>
      <c r="DV97" s="309"/>
      <c r="DW97" s="309"/>
      <c r="DX97" s="309"/>
      <c r="EB97" s="20"/>
      <c r="EC97" s="19"/>
      <c r="ED97" s="310"/>
      <c r="EE97" s="310"/>
      <c r="EG97" s="309"/>
      <c r="EH97" s="309"/>
      <c r="EI97" s="309"/>
      <c r="EJ97" s="309"/>
      <c r="EK97" s="309"/>
      <c r="EL97" s="309"/>
      <c r="EM97" s="309"/>
      <c r="EN97" s="309"/>
      <c r="EO97" s="309"/>
      <c r="EP97" s="309"/>
      <c r="EQ97" s="309"/>
      <c r="ER97" s="309"/>
      <c r="ES97" s="309"/>
      <c r="ET97" s="309"/>
      <c r="EX97" s="20"/>
      <c r="EY97" s="19"/>
      <c r="EZ97" s="310"/>
      <c r="FA97" s="310"/>
      <c r="FC97" s="309"/>
      <c r="FD97" s="309"/>
      <c r="FE97" s="309"/>
      <c r="FF97" s="309"/>
      <c r="FG97" s="309"/>
      <c r="FH97" s="309"/>
      <c r="FI97" s="309"/>
      <c r="FJ97" s="309"/>
      <c r="FK97" s="309"/>
      <c r="FL97" s="309"/>
      <c r="FM97" s="309"/>
      <c r="FN97" s="309"/>
      <c r="FO97" s="309"/>
      <c r="FP97" s="309"/>
      <c r="FT97" s="20"/>
      <c r="FU97" s="19"/>
      <c r="FV97" s="310"/>
      <c r="FW97" s="310"/>
      <c r="FY97" s="309"/>
      <c r="FZ97" s="309"/>
      <c r="GA97" s="309"/>
      <c r="GB97" s="309"/>
      <c r="GC97" s="309"/>
      <c r="GD97" s="309"/>
      <c r="GE97" s="309"/>
      <c r="GF97" s="309"/>
      <c r="GG97" s="309"/>
      <c r="GH97" s="309"/>
      <c r="GI97" s="309"/>
      <c r="GJ97" s="309"/>
      <c r="GK97" s="309"/>
      <c r="GL97" s="309"/>
      <c r="GP97" s="20"/>
      <c r="GQ97" s="19"/>
      <c r="GR97" s="310"/>
      <c r="GS97" s="310"/>
      <c r="GU97" s="309"/>
      <c r="GV97" s="309"/>
      <c r="GW97" s="309"/>
      <c r="GX97" s="309"/>
      <c r="GY97" s="309"/>
      <c r="GZ97" s="309"/>
      <c r="HA97" s="309"/>
      <c r="HB97" s="309"/>
      <c r="HC97" s="309"/>
      <c r="HD97" s="309"/>
      <c r="HE97" s="309"/>
      <c r="HF97" s="309"/>
      <c r="HG97" s="309"/>
      <c r="HH97" s="309"/>
      <c r="HL97" s="20"/>
    </row>
    <row r="98" spans="1:220" ht="12" customHeight="1" thickTop="1" thickBot="1">
      <c r="A98" s="19"/>
      <c r="V98" s="20"/>
      <c r="W98" s="19"/>
      <c r="AR98" s="20"/>
      <c r="AS98" s="19"/>
      <c r="BN98" s="20"/>
      <c r="BO98" s="19"/>
      <c r="CJ98" s="20"/>
      <c r="CK98" s="19"/>
      <c r="DF98" s="20"/>
      <c r="DG98" s="19"/>
      <c r="EB98" s="20"/>
      <c r="EC98" s="19"/>
      <c r="EX98" s="20"/>
      <c r="EY98" s="19"/>
      <c r="FT98" s="20"/>
      <c r="FU98" s="19"/>
      <c r="GP98" s="20"/>
      <c r="GQ98" s="19"/>
      <c r="HL98" s="20"/>
    </row>
    <row r="99" spans="1:220" ht="13.5" customHeight="1">
      <c r="A99" s="19"/>
      <c r="B99" s="282" t="s">
        <v>249</v>
      </c>
      <c r="C99" s="287"/>
      <c r="D99" s="287"/>
      <c r="E99" s="287"/>
      <c r="F99" s="287"/>
      <c r="G99" s="287"/>
      <c r="H99" s="287"/>
      <c r="I99" s="287"/>
      <c r="J99" s="287"/>
      <c r="K99" s="286" t="s">
        <v>250</v>
      </c>
      <c r="L99" s="287"/>
      <c r="M99" s="287"/>
      <c r="N99" s="287"/>
      <c r="O99" s="287"/>
      <c r="P99" s="287"/>
      <c r="Q99" s="287"/>
      <c r="R99" s="287"/>
      <c r="S99" s="287"/>
      <c r="T99" s="287"/>
      <c r="U99" s="305"/>
      <c r="V99" s="20"/>
      <c r="W99" s="19"/>
      <c r="X99" s="282" t="s">
        <v>249</v>
      </c>
      <c r="Y99" s="287"/>
      <c r="Z99" s="287"/>
      <c r="AA99" s="287"/>
      <c r="AB99" s="287"/>
      <c r="AC99" s="287"/>
      <c r="AD99" s="287"/>
      <c r="AE99" s="287"/>
      <c r="AF99" s="287"/>
      <c r="AG99" s="286" t="s">
        <v>250</v>
      </c>
      <c r="AH99" s="287"/>
      <c r="AI99" s="287"/>
      <c r="AJ99" s="287"/>
      <c r="AK99" s="287"/>
      <c r="AL99" s="287"/>
      <c r="AM99" s="287"/>
      <c r="AN99" s="287"/>
      <c r="AO99" s="287"/>
      <c r="AP99" s="287"/>
      <c r="AQ99" s="305"/>
      <c r="AR99" s="20"/>
      <c r="AS99" s="19"/>
      <c r="AT99" s="282" t="s">
        <v>249</v>
      </c>
      <c r="AU99" s="287"/>
      <c r="AV99" s="287"/>
      <c r="AW99" s="287"/>
      <c r="AX99" s="287"/>
      <c r="AY99" s="287"/>
      <c r="AZ99" s="287"/>
      <c r="BA99" s="287"/>
      <c r="BB99" s="287"/>
      <c r="BC99" s="286" t="s">
        <v>250</v>
      </c>
      <c r="BD99" s="287"/>
      <c r="BE99" s="287"/>
      <c r="BF99" s="287"/>
      <c r="BG99" s="287"/>
      <c r="BH99" s="287"/>
      <c r="BI99" s="287"/>
      <c r="BJ99" s="287"/>
      <c r="BK99" s="287"/>
      <c r="BL99" s="287"/>
      <c r="BM99" s="305"/>
      <c r="BN99" s="20"/>
      <c r="BO99" s="19"/>
      <c r="BP99" s="282" t="s">
        <v>249</v>
      </c>
      <c r="BQ99" s="287"/>
      <c r="BR99" s="287"/>
      <c r="BS99" s="287"/>
      <c r="BT99" s="287"/>
      <c r="BU99" s="287"/>
      <c r="BV99" s="287"/>
      <c r="BW99" s="287"/>
      <c r="BX99" s="287"/>
      <c r="BY99" s="286" t="s">
        <v>250</v>
      </c>
      <c r="BZ99" s="287"/>
      <c r="CA99" s="287"/>
      <c r="CB99" s="287"/>
      <c r="CC99" s="287"/>
      <c r="CD99" s="287"/>
      <c r="CE99" s="287"/>
      <c r="CF99" s="287"/>
      <c r="CG99" s="287"/>
      <c r="CH99" s="287"/>
      <c r="CI99" s="305"/>
      <c r="CJ99" s="20"/>
      <c r="CK99" s="19"/>
      <c r="CL99" s="282" t="s">
        <v>249</v>
      </c>
      <c r="CM99" s="287"/>
      <c r="CN99" s="287"/>
      <c r="CO99" s="287"/>
      <c r="CP99" s="287"/>
      <c r="CQ99" s="287"/>
      <c r="CR99" s="287"/>
      <c r="CS99" s="287"/>
      <c r="CT99" s="287"/>
      <c r="CU99" s="286" t="s">
        <v>250</v>
      </c>
      <c r="CV99" s="287"/>
      <c r="CW99" s="287"/>
      <c r="CX99" s="287"/>
      <c r="CY99" s="287"/>
      <c r="CZ99" s="287"/>
      <c r="DA99" s="287"/>
      <c r="DB99" s="287"/>
      <c r="DC99" s="287"/>
      <c r="DD99" s="287"/>
      <c r="DE99" s="305"/>
      <c r="DF99" s="20"/>
      <c r="DG99" s="19"/>
      <c r="DH99" s="282" t="s">
        <v>249</v>
      </c>
      <c r="DI99" s="287"/>
      <c r="DJ99" s="287"/>
      <c r="DK99" s="287"/>
      <c r="DL99" s="287"/>
      <c r="DM99" s="287"/>
      <c r="DN99" s="287"/>
      <c r="DO99" s="287"/>
      <c r="DP99" s="287"/>
      <c r="DQ99" s="286" t="s">
        <v>250</v>
      </c>
      <c r="DR99" s="287"/>
      <c r="DS99" s="287"/>
      <c r="DT99" s="287"/>
      <c r="DU99" s="287"/>
      <c r="DV99" s="287"/>
      <c r="DW99" s="287"/>
      <c r="DX99" s="287"/>
      <c r="DY99" s="287"/>
      <c r="DZ99" s="287"/>
      <c r="EA99" s="305"/>
      <c r="EB99" s="20"/>
      <c r="EC99" s="19"/>
      <c r="ED99" s="282" t="s">
        <v>249</v>
      </c>
      <c r="EE99" s="287"/>
      <c r="EF99" s="287"/>
      <c r="EG99" s="287"/>
      <c r="EH99" s="287"/>
      <c r="EI99" s="287"/>
      <c r="EJ99" s="287"/>
      <c r="EK99" s="287"/>
      <c r="EL99" s="287"/>
      <c r="EM99" s="286" t="s">
        <v>250</v>
      </c>
      <c r="EN99" s="287"/>
      <c r="EO99" s="287"/>
      <c r="EP99" s="287"/>
      <c r="EQ99" s="287"/>
      <c r="ER99" s="287"/>
      <c r="ES99" s="287"/>
      <c r="ET99" s="287"/>
      <c r="EU99" s="287"/>
      <c r="EV99" s="287"/>
      <c r="EW99" s="305"/>
      <c r="EX99" s="20"/>
      <c r="EY99" s="19"/>
      <c r="EZ99" s="282" t="s">
        <v>249</v>
      </c>
      <c r="FA99" s="287"/>
      <c r="FB99" s="287"/>
      <c r="FC99" s="287"/>
      <c r="FD99" s="287"/>
      <c r="FE99" s="287"/>
      <c r="FF99" s="287"/>
      <c r="FG99" s="287"/>
      <c r="FH99" s="287"/>
      <c r="FI99" s="286" t="s">
        <v>250</v>
      </c>
      <c r="FJ99" s="287"/>
      <c r="FK99" s="287"/>
      <c r="FL99" s="287"/>
      <c r="FM99" s="287"/>
      <c r="FN99" s="287"/>
      <c r="FO99" s="287"/>
      <c r="FP99" s="287"/>
      <c r="FQ99" s="287"/>
      <c r="FR99" s="287"/>
      <c r="FS99" s="305"/>
      <c r="FT99" s="20"/>
      <c r="FU99" s="19"/>
      <c r="FV99" s="282" t="s">
        <v>249</v>
      </c>
      <c r="FW99" s="287"/>
      <c r="FX99" s="287"/>
      <c r="FY99" s="287"/>
      <c r="FZ99" s="287"/>
      <c r="GA99" s="287"/>
      <c r="GB99" s="287"/>
      <c r="GC99" s="287"/>
      <c r="GD99" s="287"/>
      <c r="GE99" s="286" t="s">
        <v>250</v>
      </c>
      <c r="GF99" s="287"/>
      <c r="GG99" s="287"/>
      <c r="GH99" s="287"/>
      <c r="GI99" s="287"/>
      <c r="GJ99" s="287"/>
      <c r="GK99" s="287"/>
      <c r="GL99" s="287"/>
      <c r="GM99" s="287"/>
      <c r="GN99" s="287"/>
      <c r="GO99" s="305"/>
      <c r="GP99" s="20"/>
      <c r="GQ99" s="19"/>
      <c r="GR99" s="282" t="s">
        <v>249</v>
      </c>
      <c r="GS99" s="287"/>
      <c r="GT99" s="287"/>
      <c r="GU99" s="287"/>
      <c r="GV99" s="287"/>
      <c r="GW99" s="287"/>
      <c r="GX99" s="287"/>
      <c r="GY99" s="287"/>
      <c r="GZ99" s="287"/>
      <c r="HA99" s="286" t="s">
        <v>250</v>
      </c>
      <c r="HB99" s="287"/>
      <c r="HC99" s="287"/>
      <c r="HD99" s="287"/>
      <c r="HE99" s="287"/>
      <c r="HF99" s="287"/>
      <c r="HG99" s="287"/>
      <c r="HH99" s="287"/>
      <c r="HI99" s="287"/>
      <c r="HJ99" s="287"/>
      <c r="HK99" s="305"/>
      <c r="HL99" s="20"/>
    </row>
    <row r="100" spans="1:220" ht="13.5" customHeight="1">
      <c r="A100" s="19"/>
      <c r="B100" s="284"/>
      <c r="C100" s="289"/>
      <c r="D100" s="289"/>
      <c r="E100" s="289"/>
      <c r="F100" s="289"/>
      <c r="G100" s="289"/>
      <c r="H100" s="289"/>
      <c r="I100" s="289"/>
      <c r="J100" s="289"/>
      <c r="K100" s="288"/>
      <c r="L100" s="289"/>
      <c r="M100" s="289"/>
      <c r="N100" s="289"/>
      <c r="O100" s="289"/>
      <c r="P100" s="289"/>
      <c r="Q100" s="289"/>
      <c r="R100" s="289"/>
      <c r="S100" s="289"/>
      <c r="T100" s="289"/>
      <c r="U100" s="306"/>
      <c r="V100" s="20"/>
      <c r="W100" s="19"/>
      <c r="X100" s="284"/>
      <c r="Y100" s="289"/>
      <c r="Z100" s="289"/>
      <c r="AA100" s="289"/>
      <c r="AB100" s="289"/>
      <c r="AC100" s="289"/>
      <c r="AD100" s="289"/>
      <c r="AE100" s="289"/>
      <c r="AF100" s="289"/>
      <c r="AG100" s="288"/>
      <c r="AH100" s="289"/>
      <c r="AI100" s="289"/>
      <c r="AJ100" s="289"/>
      <c r="AK100" s="289"/>
      <c r="AL100" s="289"/>
      <c r="AM100" s="289"/>
      <c r="AN100" s="289"/>
      <c r="AO100" s="289"/>
      <c r="AP100" s="289"/>
      <c r="AQ100" s="306"/>
      <c r="AR100" s="20"/>
      <c r="AS100" s="19"/>
      <c r="AT100" s="284"/>
      <c r="AU100" s="289"/>
      <c r="AV100" s="289"/>
      <c r="AW100" s="289"/>
      <c r="AX100" s="289"/>
      <c r="AY100" s="289"/>
      <c r="AZ100" s="289"/>
      <c r="BA100" s="289"/>
      <c r="BB100" s="289"/>
      <c r="BC100" s="288"/>
      <c r="BD100" s="289"/>
      <c r="BE100" s="289"/>
      <c r="BF100" s="289"/>
      <c r="BG100" s="289"/>
      <c r="BH100" s="289"/>
      <c r="BI100" s="289"/>
      <c r="BJ100" s="289"/>
      <c r="BK100" s="289"/>
      <c r="BL100" s="289"/>
      <c r="BM100" s="306"/>
      <c r="BN100" s="20"/>
      <c r="BO100" s="19"/>
      <c r="BP100" s="284"/>
      <c r="BQ100" s="289"/>
      <c r="BR100" s="289"/>
      <c r="BS100" s="289"/>
      <c r="BT100" s="289"/>
      <c r="BU100" s="289"/>
      <c r="BV100" s="289"/>
      <c r="BW100" s="289"/>
      <c r="BX100" s="289"/>
      <c r="BY100" s="288"/>
      <c r="BZ100" s="289"/>
      <c r="CA100" s="289"/>
      <c r="CB100" s="289"/>
      <c r="CC100" s="289"/>
      <c r="CD100" s="289"/>
      <c r="CE100" s="289"/>
      <c r="CF100" s="289"/>
      <c r="CG100" s="289"/>
      <c r="CH100" s="289"/>
      <c r="CI100" s="306"/>
      <c r="CJ100" s="20"/>
      <c r="CK100" s="19"/>
      <c r="CL100" s="284"/>
      <c r="CM100" s="289"/>
      <c r="CN100" s="289"/>
      <c r="CO100" s="289"/>
      <c r="CP100" s="289"/>
      <c r="CQ100" s="289"/>
      <c r="CR100" s="289"/>
      <c r="CS100" s="289"/>
      <c r="CT100" s="289"/>
      <c r="CU100" s="288"/>
      <c r="CV100" s="289"/>
      <c r="CW100" s="289"/>
      <c r="CX100" s="289"/>
      <c r="CY100" s="289"/>
      <c r="CZ100" s="289"/>
      <c r="DA100" s="289"/>
      <c r="DB100" s="289"/>
      <c r="DC100" s="289"/>
      <c r="DD100" s="289"/>
      <c r="DE100" s="306"/>
      <c r="DF100" s="20"/>
      <c r="DG100" s="19"/>
      <c r="DH100" s="284"/>
      <c r="DI100" s="289"/>
      <c r="DJ100" s="289"/>
      <c r="DK100" s="289"/>
      <c r="DL100" s="289"/>
      <c r="DM100" s="289"/>
      <c r="DN100" s="289"/>
      <c r="DO100" s="289"/>
      <c r="DP100" s="289"/>
      <c r="DQ100" s="288"/>
      <c r="DR100" s="289"/>
      <c r="DS100" s="289"/>
      <c r="DT100" s="289"/>
      <c r="DU100" s="289"/>
      <c r="DV100" s="289"/>
      <c r="DW100" s="289"/>
      <c r="DX100" s="289"/>
      <c r="DY100" s="289"/>
      <c r="DZ100" s="289"/>
      <c r="EA100" s="306"/>
      <c r="EB100" s="20"/>
      <c r="EC100" s="19"/>
      <c r="ED100" s="284"/>
      <c r="EE100" s="289"/>
      <c r="EF100" s="289"/>
      <c r="EG100" s="289"/>
      <c r="EH100" s="289"/>
      <c r="EI100" s="289"/>
      <c r="EJ100" s="289"/>
      <c r="EK100" s="289"/>
      <c r="EL100" s="289"/>
      <c r="EM100" s="288"/>
      <c r="EN100" s="289"/>
      <c r="EO100" s="289"/>
      <c r="EP100" s="289"/>
      <c r="EQ100" s="289"/>
      <c r="ER100" s="289"/>
      <c r="ES100" s="289"/>
      <c r="ET100" s="289"/>
      <c r="EU100" s="289"/>
      <c r="EV100" s="289"/>
      <c r="EW100" s="306"/>
      <c r="EX100" s="20"/>
      <c r="EY100" s="19"/>
      <c r="EZ100" s="284"/>
      <c r="FA100" s="289"/>
      <c r="FB100" s="289"/>
      <c r="FC100" s="289"/>
      <c r="FD100" s="289"/>
      <c r="FE100" s="289"/>
      <c r="FF100" s="289"/>
      <c r="FG100" s="289"/>
      <c r="FH100" s="289"/>
      <c r="FI100" s="288"/>
      <c r="FJ100" s="289"/>
      <c r="FK100" s="289"/>
      <c r="FL100" s="289"/>
      <c r="FM100" s="289"/>
      <c r="FN100" s="289"/>
      <c r="FO100" s="289"/>
      <c r="FP100" s="289"/>
      <c r="FQ100" s="289"/>
      <c r="FR100" s="289"/>
      <c r="FS100" s="306"/>
      <c r="FT100" s="20"/>
      <c r="FU100" s="19"/>
      <c r="FV100" s="284"/>
      <c r="FW100" s="289"/>
      <c r="FX100" s="289"/>
      <c r="FY100" s="289"/>
      <c r="FZ100" s="289"/>
      <c r="GA100" s="289"/>
      <c r="GB100" s="289"/>
      <c r="GC100" s="289"/>
      <c r="GD100" s="289"/>
      <c r="GE100" s="288"/>
      <c r="GF100" s="289"/>
      <c r="GG100" s="289"/>
      <c r="GH100" s="289"/>
      <c r="GI100" s="289"/>
      <c r="GJ100" s="289"/>
      <c r="GK100" s="289"/>
      <c r="GL100" s="289"/>
      <c r="GM100" s="289"/>
      <c r="GN100" s="289"/>
      <c r="GO100" s="306"/>
      <c r="GP100" s="20"/>
      <c r="GQ100" s="19"/>
      <c r="GR100" s="284"/>
      <c r="GS100" s="289"/>
      <c r="GT100" s="289"/>
      <c r="GU100" s="289"/>
      <c r="GV100" s="289"/>
      <c r="GW100" s="289"/>
      <c r="GX100" s="289"/>
      <c r="GY100" s="289"/>
      <c r="GZ100" s="289"/>
      <c r="HA100" s="288"/>
      <c r="HB100" s="289"/>
      <c r="HC100" s="289"/>
      <c r="HD100" s="289"/>
      <c r="HE100" s="289"/>
      <c r="HF100" s="289"/>
      <c r="HG100" s="289"/>
      <c r="HH100" s="289"/>
      <c r="HI100" s="289"/>
      <c r="HJ100" s="289"/>
      <c r="HK100" s="306"/>
      <c r="HL100" s="20"/>
    </row>
    <row r="101" spans="1:220" ht="16.5" customHeight="1">
      <c r="A101" s="19"/>
      <c r="B101" s="252" t="str">
        <f>個人一覧!$P$20</f>
        <v/>
      </c>
      <c r="C101" s="253"/>
      <c r="D101" s="253"/>
      <c r="E101" s="253"/>
      <c r="F101" s="253"/>
      <c r="G101" s="253"/>
      <c r="H101" s="253"/>
      <c r="I101" s="253"/>
      <c r="J101" s="253"/>
      <c r="K101" s="258" t="str">
        <f>IF(個人一覧!$Q$20="","記録なし",IF(LEN(個人一覧!$Q$20)=7,MID(個人一覧!$Q$20,2,2)&amp;"'"&amp;MID(個人一覧!$Q$20,4,2)&amp;""""&amp;MID(個人一覧!$Q$20,6,2),MID(個人一覧!$Q$20,2,2)&amp;"m"&amp;MID(個人一覧!$Q$20,4,2)))</f>
        <v>記録なし</v>
      </c>
      <c r="L101" s="253"/>
      <c r="M101" s="253"/>
      <c r="N101" s="253"/>
      <c r="O101" s="253"/>
      <c r="P101" s="253"/>
      <c r="Q101" s="253"/>
      <c r="R101" s="253"/>
      <c r="S101" s="253"/>
      <c r="T101" s="253"/>
      <c r="U101" s="259"/>
      <c r="V101" s="20"/>
      <c r="W101" s="19"/>
      <c r="X101" s="252" t="str">
        <f>個人一覧!$P$21</f>
        <v/>
      </c>
      <c r="Y101" s="253"/>
      <c r="Z101" s="253"/>
      <c r="AA101" s="253"/>
      <c r="AB101" s="253"/>
      <c r="AC101" s="253"/>
      <c r="AD101" s="253"/>
      <c r="AE101" s="253"/>
      <c r="AF101" s="253"/>
      <c r="AG101" s="258" t="str">
        <f>IF(個人一覧!$Q$21="","記録なし",IF(LEN(個人一覧!$Q$21)=7,MID(個人一覧!$Q$21,2,2)&amp;"'"&amp;MID(個人一覧!$Q$21,4,2)&amp;""""&amp;MID(個人一覧!$Q$21,6,2),MID(個人一覧!$Q$21,2,2)&amp;"m"&amp;MID(個人一覧!$Q$21,4,2)))</f>
        <v>記録なし</v>
      </c>
      <c r="AH101" s="253"/>
      <c r="AI101" s="253"/>
      <c r="AJ101" s="253"/>
      <c r="AK101" s="253"/>
      <c r="AL101" s="253"/>
      <c r="AM101" s="253"/>
      <c r="AN101" s="253"/>
      <c r="AO101" s="253"/>
      <c r="AP101" s="253"/>
      <c r="AQ101" s="259"/>
      <c r="AR101" s="20"/>
      <c r="AS101" s="19"/>
      <c r="AT101" s="252" t="str">
        <f>個人一覧!$P$22</f>
        <v/>
      </c>
      <c r="AU101" s="253"/>
      <c r="AV101" s="253"/>
      <c r="AW101" s="253"/>
      <c r="AX101" s="253"/>
      <c r="AY101" s="253"/>
      <c r="AZ101" s="253"/>
      <c r="BA101" s="253"/>
      <c r="BB101" s="253"/>
      <c r="BC101" s="258" t="str">
        <f>IF(個人一覧!$Q$22="","記録なし",IF(LEN(個人一覧!$Q$22)=7,MID(個人一覧!$Q$22,2,2)&amp;"'"&amp;MID(個人一覧!$Q$22,4,2)&amp;""""&amp;MID(個人一覧!$Q$22,6,2),MID(個人一覧!$Q$22,2,2)&amp;"m"&amp;MID(個人一覧!$Q$22,4,2)))</f>
        <v>記録なし</v>
      </c>
      <c r="BD101" s="253"/>
      <c r="BE101" s="253"/>
      <c r="BF101" s="253"/>
      <c r="BG101" s="253"/>
      <c r="BH101" s="253"/>
      <c r="BI101" s="253"/>
      <c r="BJ101" s="253"/>
      <c r="BK101" s="253"/>
      <c r="BL101" s="253"/>
      <c r="BM101" s="259"/>
      <c r="BN101" s="20"/>
      <c r="BO101" s="19"/>
      <c r="BP101" s="252" t="str">
        <f>個人一覧!$P$23</f>
        <v/>
      </c>
      <c r="BQ101" s="253"/>
      <c r="BR101" s="253"/>
      <c r="BS101" s="253"/>
      <c r="BT101" s="253"/>
      <c r="BU101" s="253"/>
      <c r="BV101" s="253"/>
      <c r="BW101" s="253"/>
      <c r="BX101" s="253"/>
      <c r="BY101" s="258" t="str">
        <f>IF(個人一覧!$Q$23="","記録なし",IF(LEN(個人一覧!$Q$23)=7,MID(個人一覧!$Q$23,2,2)&amp;"'"&amp;MID(個人一覧!$Q$23,4,2)&amp;""""&amp;MID(個人一覧!$Q$23,6,2),MID(個人一覧!$Q$23,2,2)&amp;"m"&amp;MID(個人一覧!$Q$23,4,2)))</f>
        <v>記録なし</v>
      </c>
      <c r="BZ101" s="253"/>
      <c r="CA101" s="253"/>
      <c r="CB101" s="253"/>
      <c r="CC101" s="253"/>
      <c r="CD101" s="253"/>
      <c r="CE101" s="253"/>
      <c r="CF101" s="253"/>
      <c r="CG101" s="253"/>
      <c r="CH101" s="253"/>
      <c r="CI101" s="259"/>
      <c r="CJ101" s="20"/>
      <c r="CK101" s="19"/>
      <c r="CL101" s="252" t="str">
        <f>個人一覧!$P$24</f>
        <v/>
      </c>
      <c r="CM101" s="253"/>
      <c r="CN101" s="253"/>
      <c r="CO101" s="253"/>
      <c r="CP101" s="253"/>
      <c r="CQ101" s="253"/>
      <c r="CR101" s="253"/>
      <c r="CS101" s="253"/>
      <c r="CT101" s="253"/>
      <c r="CU101" s="258" t="str">
        <f>IF(個人一覧!$Q$24="","記録なし",IF(LEN(個人一覧!$Q$24)=7,MID(個人一覧!$Q$24,2,2)&amp;"'"&amp;MID(個人一覧!$Q$24,4,2)&amp;""""&amp;MID(個人一覧!$Q$24,6,2),MID(個人一覧!$Q$24,2,2)&amp;"m"&amp;MID(個人一覧!$Q$24,4,2)))</f>
        <v>記録なし</v>
      </c>
      <c r="CV101" s="253"/>
      <c r="CW101" s="253"/>
      <c r="CX101" s="253"/>
      <c r="CY101" s="253"/>
      <c r="CZ101" s="253"/>
      <c r="DA101" s="253"/>
      <c r="DB101" s="253"/>
      <c r="DC101" s="253"/>
      <c r="DD101" s="253"/>
      <c r="DE101" s="259"/>
      <c r="DF101" s="20"/>
      <c r="DG101" s="19"/>
      <c r="DH101" s="252" t="str">
        <f>個人一覧!$P$25</f>
        <v/>
      </c>
      <c r="DI101" s="253"/>
      <c r="DJ101" s="253"/>
      <c r="DK101" s="253"/>
      <c r="DL101" s="253"/>
      <c r="DM101" s="253"/>
      <c r="DN101" s="253"/>
      <c r="DO101" s="253"/>
      <c r="DP101" s="253"/>
      <c r="DQ101" s="258" t="str">
        <f>IF(個人一覧!$Q$25="","記録なし",IF(LEN(個人一覧!$Q$25)=7,MID(個人一覧!$Q$25,2,2)&amp;"'"&amp;MID(個人一覧!$Q$25,4,2)&amp;""""&amp;MID(個人一覧!$Q$25,6,2),MID(個人一覧!$Q$25,2,2)&amp;"m"&amp;MID(個人一覧!$Q$25,4,2)))</f>
        <v>記録なし</v>
      </c>
      <c r="DR101" s="253"/>
      <c r="DS101" s="253"/>
      <c r="DT101" s="253"/>
      <c r="DU101" s="253"/>
      <c r="DV101" s="253"/>
      <c r="DW101" s="253"/>
      <c r="DX101" s="253"/>
      <c r="DY101" s="253"/>
      <c r="DZ101" s="253"/>
      <c r="EA101" s="259"/>
      <c r="EB101" s="20"/>
      <c r="EC101" s="19"/>
      <c r="ED101" s="252" t="str">
        <f>個人一覧!$P$26</f>
        <v/>
      </c>
      <c r="EE101" s="253"/>
      <c r="EF101" s="253"/>
      <c r="EG101" s="253"/>
      <c r="EH101" s="253"/>
      <c r="EI101" s="253"/>
      <c r="EJ101" s="253"/>
      <c r="EK101" s="253"/>
      <c r="EL101" s="253"/>
      <c r="EM101" s="258" t="str">
        <f>IF(個人一覧!$Q$26="","記録なし",IF(LEN(個人一覧!$Q$26)=7,MID(個人一覧!$Q$26,2,2)&amp;"'"&amp;MID(個人一覧!$Q$26,4,2)&amp;""""&amp;MID(個人一覧!$Q$26,6,2),MID(個人一覧!$Q$26,2,2)&amp;"m"&amp;MID(個人一覧!$Q$26,4,2)))</f>
        <v>記録なし</v>
      </c>
      <c r="EN101" s="253"/>
      <c r="EO101" s="253"/>
      <c r="EP101" s="253"/>
      <c r="EQ101" s="253"/>
      <c r="ER101" s="253"/>
      <c r="ES101" s="253"/>
      <c r="ET101" s="253"/>
      <c r="EU101" s="253"/>
      <c r="EV101" s="253"/>
      <c r="EW101" s="259"/>
      <c r="EX101" s="20"/>
      <c r="EY101" s="19"/>
      <c r="EZ101" s="252" t="str">
        <f>個人一覧!$P$27</f>
        <v/>
      </c>
      <c r="FA101" s="253"/>
      <c r="FB101" s="253"/>
      <c r="FC101" s="253"/>
      <c r="FD101" s="253"/>
      <c r="FE101" s="253"/>
      <c r="FF101" s="253"/>
      <c r="FG101" s="253"/>
      <c r="FH101" s="253"/>
      <c r="FI101" s="258" t="str">
        <f>IF(個人一覧!$Q$27="","記録なし",IF(LEN(個人一覧!$Q$27)=7,MID(個人一覧!$Q$27,2,2)&amp;"'"&amp;MID(個人一覧!$Q$27,4,2)&amp;""""&amp;MID(個人一覧!$Q$27,6,2),MID(個人一覧!$Q$27,2,2)&amp;"m"&amp;MID(個人一覧!$Q$27,4,2)))</f>
        <v>記録なし</v>
      </c>
      <c r="FJ101" s="253"/>
      <c r="FK101" s="253"/>
      <c r="FL101" s="253"/>
      <c r="FM101" s="253"/>
      <c r="FN101" s="253"/>
      <c r="FO101" s="253"/>
      <c r="FP101" s="253"/>
      <c r="FQ101" s="253"/>
      <c r="FR101" s="253"/>
      <c r="FS101" s="259"/>
      <c r="FT101" s="20"/>
      <c r="FU101" s="19"/>
      <c r="FV101" s="252" t="str">
        <f>個人一覧!$P$28</f>
        <v/>
      </c>
      <c r="FW101" s="253"/>
      <c r="FX101" s="253"/>
      <c r="FY101" s="253"/>
      <c r="FZ101" s="253"/>
      <c r="GA101" s="253"/>
      <c r="GB101" s="253"/>
      <c r="GC101" s="253"/>
      <c r="GD101" s="253"/>
      <c r="GE101" s="258" t="str">
        <f>IF(個人一覧!$Q$28="","記録なし",IF(LEN(個人一覧!$Q$28)=7,MID(個人一覧!$Q$28,2,2)&amp;"'"&amp;MID(個人一覧!$Q$28,4,2)&amp;""""&amp;MID(個人一覧!$Q$28,6,2),MID(個人一覧!$Q$28,2,2)&amp;"m"&amp;MID(個人一覧!$Q$28,4,2)))</f>
        <v>記録なし</v>
      </c>
      <c r="GF101" s="253"/>
      <c r="GG101" s="253"/>
      <c r="GH101" s="253"/>
      <c r="GI101" s="253"/>
      <c r="GJ101" s="253"/>
      <c r="GK101" s="253"/>
      <c r="GL101" s="253"/>
      <c r="GM101" s="253"/>
      <c r="GN101" s="253"/>
      <c r="GO101" s="259"/>
      <c r="GP101" s="20"/>
      <c r="GQ101" s="19"/>
      <c r="GR101" s="252" t="str">
        <f>個人一覧!$P$29</f>
        <v/>
      </c>
      <c r="GS101" s="253"/>
      <c r="GT101" s="253"/>
      <c r="GU101" s="253"/>
      <c r="GV101" s="253"/>
      <c r="GW101" s="253"/>
      <c r="GX101" s="253"/>
      <c r="GY101" s="253"/>
      <c r="GZ101" s="253"/>
      <c r="HA101" s="258" t="str">
        <f>IF(個人一覧!$Q$29="","記録なし",IF(LEN(個人一覧!$Q$29)=7,MID(個人一覧!$Q$29,2,2)&amp;"'"&amp;MID(個人一覧!$Q$29,4,2)&amp;""""&amp;MID(個人一覧!$Q$29,6,2),MID(個人一覧!$Q$29,2,2)&amp;"m"&amp;MID(個人一覧!$Q$29,4,2)))</f>
        <v>記録なし</v>
      </c>
      <c r="HB101" s="253"/>
      <c r="HC101" s="253"/>
      <c r="HD101" s="253"/>
      <c r="HE101" s="253"/>
      <c r="HF101" s="253"/>
      <c r="HG101" s="253"/>
      <c r="HH101" s="253"/>
      <c r="HI101" s="253"/>
      <c r="HJ101" s="253"/>
      <c r="HK101" s="259"/>
      <c r="HL101" s="20"/>
    </row>
    <row r="102" spans="1:220" ht="16.5" customHeight="1">
      <c r="A102" s="19"/>
      <c r="B102" s="254"/>
      <c r="C102" s="255"/>
      <c r="D102" s="255"/>
      <c r="E102" s="255"/>
      <c r="F102" s="255"/>
      <c r="G102" s="255"/>
      <c r="H102" s="255"/>
      <c r="I102" s="255"/>
      <c r="J102" s="255"/>
      <c r="K102" s="260"/>
      <c r="L102" s="255"/>
      <c r="M102" s="255"/>
      <c r="N102" s="255"/>
      <c r="O102" s="255"/>
      <c r="P102" s="255"/>
      <c r="Q102" s="255"/>
      <c r="R102" s="255"/>
      <c r="S102" s="255"/>
      <c r="T102" s="255"/>
      <c r="U102" s="261"/>
      <c r="V102" s="20"/>
      <c r="W102" s="19"/>
      <c r="X102" s="254"/>
      <c r="Y102" s="255"/>
      <c r="Z102" s="255"/>
      <c r="AA102" s="255"/>
      <c r="AB102" s="255"/>
      <c r="AC102" s="255"/>
      <c r="AD102" s="255"/>
      <c r="AE102" s="255"/>
      <c r="AF102" s="255"/>
      <c r="AG102" s="260"/>
      <c r="AH102" s="255"/>
      <c r="AI102" s="255"/>
      <c r="AJ102" s="255"/>
      <c r="AK102" s="255"/>
      <c r="AL102" s="255"/>
      <c r="AM102" s="255"/>
      <c r="AN102" s="255"/>
      <c r="AO102" s="255"/>
      <c r="AP102" s="255"/>
      <c r="AQ102" s="261"/>
      <c r="AR102" s="20"/>
      <c r="AS102" s="19"/>
      <c r="AT102" s="254"/>
      <c r="AU102" s="255"/>
      <c r="AV102" s="255"/>
      <c r="AW102" s="255"/>
      <c r="AX102" s="255"/>
      <c r="AY102" s="255"/>
      <c r="AZ102" s="255"/>
      <c r="BA102" s="255"/>
      <c r="BB102" s="255"/>
      <c r="BC102" s="260"/>
      <c r="BD102" s="255"/>
      <c r="BE102" s="255"/>
      <c r="BF102" s="255"/>
      <c r="BG102" s="255"/>
      <c r="BH102" s="255"/>
      <c r="BI102" s="255"/>
      <c r="BJ102" s="255"/>
      <c r="BK102" s="255"/>
      <c r="BL102" s="255"/>
      <c r="BM102" s="261"/>
      <c r="BN102" s="20"/>
      <c r="BO102" s="19"/>
      <c r="BP102" s="254"/>
      <c r="BQ102" s="255"/>
      <c r="BR102" s="255"/>
      <c r="BS102" s="255"/>
      <c r="BT102" s="255"/>
      <c r="BU102" s="255"/>
      <c r="BV102" s="255"/>
      <c r="BW102" s="255"/>
      <c r="BX102" s="255"/>
      <c r="BY102" s="260"/>
      <c r="BZ102" s="255"/>
      <c r="CA102" s="255"/>
      <c r="CB102" s="255"/>
      <c r="CC102" s="255"/>
      <c r="CD102" s="255"/>
      <c r="CE102" s="255"/>
      <c r="CF102" s="255"/>
      <c r="CG102" s="255"/>
      <c r="CH102" s="255"/>
      <c r="CI102" s="261"/>
      <c r="CJ102" s="20"/>
      <c r="CK102" s="19"/>
      <c r="CL102" s="254"/>
      <c r="CM102" s="255"/>
      <c r="CN102" s="255"/>
      <c r="CO102" s="255"/>
      <c r="CP102" s="255"/>
      <c r="CQ102" s="255"/>
      <c r="CR102" s="255"/>
      <c r="CS102" s="255"/>
      <c r="CT102" s="255"/>
      <c r="CU102" s="260"/>
      <c r="CV102" s="255"/>
      <c r="CW102" s="255"/>
      <c r="CX102" s="255"/>
      <c r="CY102" s="255"/>
      <c r="CZ102" s="255"/>
      <c r="DA102" s="255"/>
      <c r="DB102" s="255"/>
      <c r="DC102" s="255"/>
      <c r="DD102" s="255"/>
      <c r="DE102" s="261"/>
      <c r="DF102" s="20"/>
      <c r="DG102" s="19"/>
      <c r="DH102" s="254"/>
      <c r="DI102" s="255"/>
      <c r="DJ102" s="255"/>
      <c r="DK102" s="255"/>
      <c r="DL102" s="255"/>
      <c r="DM102" s="255"/>
      <c r="DN102" s="255"/>
      <c r="DO102" s="255"/>
      <c r="DP102" s="255"/>
      <c r="DQ102" s="260"/>
      <c r="DR102" s="255"/>
      <c r="DS102" s="255"/>
      <c r="DT102" s="255"/>
      <c r="DU102" s="255"/>
      <c r="DV102" s="255"/>
      <c r="DW102" s="255"/>
      <c r="DX102" s="255"/>
      <c r="DY102" s="255"/>
      <c r="DZ102" s="255"/>
      <c r="EA102" s="261"/>
      <c r="EB102" s="20"/>
      <c r="EC102" s="19"/>
      <c r="ED102" s="254"/>
      <c r="EE102" s="255"/>
      <c r="EF102" s="255"/>
      <c r="EG102" s="255"/>
      <c r="EH102" s="255"/>
      <c r="EI102" s="255"/>
      <c r="EJ102" s="255"/>
      <c r="EK102" s="255"/>
      <c r="EL102" s="255"/>
      <c r="EM102" s="260"/>
      <c r="EN102" s="255"/>
      <c r="EO102" s="255"/>
      <c r="EP102" s="255"/>
      <c r="EQ102" s="255"/>
      <c r="ER102" s="255"/>
      <c r="ES102" s="255"/>
      <c r="ET102" s="255"/>
      <c r="EU102" s="255"/>
      <c r="EV102" s="255"/>
      <c r="EW102" s="261"/>
      <c r="EX102" s="20"/>
      <c r="EY102" s="19"/>
      <c r="EZ102" s="254"/>
      <c r="FA102" s="255"/>
      <c r="FB102" s="255"/>
      <c r="FC102" s="255"/>
      <c r="FD102" s="255"/>
      <c r="FE102" s="255"/>
      <c r="FF102" s="255"/>
      <c r="FG102" s="255"/>
      <c r="FH102" s="255"/>
      <c r="FI102" s="260"/>
      <c r="FJ102" s="255"/>
      <c r="FK102" s="255"/>
      <c r="FL102" s="255"/>
      <c r="FM102" s="255"/>
      <c r="FN102" s="255"/>
      <c r="FO102" s="255"/>
      <c r="FP102" s="255"/>
      <c r="FQ102" s="255"/>
      <c r="FR102" s="255"/>
      <c r="FS102" s="261"/>
      <c r="FT102" s="20"/>
      <c r="FU102" s="19"/>
      <c r="FV102" s="254"/>
      <c r="FW102" s="255"/>
      <c r="FX102" s="255"/>
      <c r="FY102" s="255"/>
      <c r="FZ102" s="255"/>
      <c r="GA102" s="255"/>
      <c r="GB102" s="255"/>
      <c r="GC102" s="255"/>
      <c r="GD102" s="255"/>
      <c r="GE102" s="260"/>
      <c r="GF102" s="255"/>
      <c r="GG102" s="255"/>
      <c r="GH102" s="255"/>
      <c r="GI102" s="255"/>
      <c r="GJ102" s="255"/>
      <c r="GK102" s="255"/>
      <c r="GL102" s="255"/>
      <c r="GM102" s="255"/>
      <c r="GN102" s="255"/>
      <c r="GO102" s="261"/>
      <c r="GP102" s="20"/>
      <c r="GQ102" s="19"/>
      <c r="GR102" s="254"/>
      <c r="GS102" s="255"/>
      <c r="GT102" s="255"/>
      <c r="GU102" s="255"/>
      <c r="GV102" s="255"/>
      <c r="GW102" s="255"/>
      <c r="GX102" s="255"/>
      <c r="GY102" s="255"/>
      <c r="GZ102" s="255"/>
      <c r="HA102" s="260"/>
      <c r="HB102" s="255"/>
      <c r="HC102" s="255"/>
      <c r="HD102" s="255"/>
      <c r="HE102" s="255"/>
      <c r="HF102" s="255"/>
      <c r="HG102" s="255"/>
      <c r="HH102" s="255"/>
      <c r="HI102" s="255"/>
      <c r="HJ102" s="255"/>
      <c r="HK102" s="261"/>
      <c r="HL102" s="20"/>
    </row>
    <row r="103" spans="1:220" ht="16.5" customHeight="1" thickBot="1">
      <c r="A103" s="19"/>
      <c r="B103" s="256"/>
      <c r="C103" s="257"/>
      <c r="D103" s="257"/>
      <c r="E103" s="257"/>
      <c r="F103" s="257"/>
      <c r="G103" s="257"/>
      <c r="H103" s="257"/>
      <c r="I103" s="257"/>
      <c r="J103" s="257"/>
      <c r="K103" s="262"/>
      <c r="L103" s="257"/>
      <c r="M103" s="257"/>
      <c r="N103" s="257"/>
      <c r="O103" s="257"/>
      <c r="P103" s="257"/>
      <c r="Q103" s="257"/>
      <c r="R103" s="257"/>
      <c r="S103" s="257"/>
      <c r="T103" s="257"/>
      <c r="U103" s="263"/>
      <c r="V103" s="20"/>
      <c r="W103" s="19"/>
      <c r="X103" s="256"/>
      <c r="Y103" s="257"/>
      <c r="Z103" s="257"/>
      <c r="AA103" s="257"/>
      <c r="AB103" s="257"/>
      <c r="AC103" s="257"/>
      <c r="AD103" s="257"/>
      <c r="AE103" s="257"/>
      <c r="AF103" s="257"/>
      <c r="AG103" s="262"/>
      <c r="AH103" s="257"/>
      <c r="AI103" s="257"/>
      <c r="AJ103" s="257"/>
      <c r="AK103" s="257"/>
      <c r="AL103" s="257"/>
      <c r="AM103" s="257"/>
      <c r="AN103" s="257"/>
      <c r="AO103" s="257"/>
      <c r="AP103" s="257"/>
      <c r="AQ103" s="263"/>
      <c r="AR103" s="20"/>
      <c r="AS103" s="19"/>
      <c r="AT103" s="256"/>
      <c r="AU103" s="257"/>
      <c r="AV103" s="257"/>
      <c r="AW103" s="257"/>
      <c r="AX103" s="257"/>
      <c r="AY103" s="257"/>
      <c r="AZ103" s="257"/>
      <c r="BA103" s="257"/>
      <c r="BB103" s="257"/>
      <c r="BC103" s="262"/>
      <c r="BD103" s="257"/>
      <c r="BE103" s="257"/>
      <c r="BF103" s="257"/>
      <c r="BG103" s="257"/>
      <c r="BH103" s="257"/>
      <c r="BI103" s="257"/>
      <c r="BJ103" s="257"/>
      <c r="BK103" s="257"/>
      <c r="BL103" s="257"/>
      <c r="BM103" s="263"/>
      <c r="BN103" s="20"/>
      <c r="BO103" s="19"/>
      <c r="BP103" s="256"/>
      <c r="BQ103" s="257"/>
      <c r="BR103" s="257"/>
      <c r="BS103" s="257"/>
      <c r="BT103" s="257"/>
      <c r="BU103" s="257"/>
      <c r="BV103" s="257"/>
      <c r="BW103" s="257"/>
      <c r="BX103" s="257"/>
      <c r="BY103" s="262"/>
      <c r="BZ103" s="257"/>
      <c r="CA103" s="257"/>
      <c r="CB103" s="257"/>
      <c r="CC103" s="257"/>
      <c r="CD103" s="257"/>
      <c r="CE103" s="257"/>
      <c r="CF103" s="257"/>
      <c r="CG103" s="257"/>
      <c r="CH103" s="257"/>
      <c r="CI103" s="263"/>
      <c r="CJ103" s="20"/>
      <c r="CK103" s="19"/>
      <c r="CL103" s="256"/>
      <c r="CM103" s="257"/>
      <c r="CN103" s="257"/>
      <c r="CO103" s="257"/>
      <c r="CP103" s="257"/>
      <c r="CQ103" s="257"/>
      <c r="CR103" s="257"/>
      <c r="CS103" s="257"/>
      <c r="CT103" s="257"/>
      <c r="CU103" s="262"/>
      <c r="CV103" s="257"/>
      <c r="CW103" s="257"/>
      <c r="CX103" s="257"/>
      <c r="CY103" s="257"/>
      <c r="CZ103" s="257"/>
      <c r="DA103" s="257"/>
      <c r="DB103" s="257"/>
      <c r="DC103" s="257"/>
      <c r="DD103" s="257"/>
      <c r="DE103" s="263"/>
      <c r="DF103" s="20"/>
      <c r="DG103" s="19"/>
      <c r="DH103" s="256"/>
      <c r="DI103" s="257"/>
      <c r="DJ103" s="257"/>
      <c r="DK103" s="257"/>
      <c r="DL103" s="257"/>
      <c r="DM103" s="257"/>
      <c r="DN103" s="257"/>
      <c r="DO103" s="257"/>
      <c r="DP103" s="257"/>
      <c r="DQ103" s="262"/>
      <c r="DR103" s="257"/>
      <c r="DS103" s="257"/>
      <c r="DT103" s="257"/>
      <c r="DU103" s="257"/>
      <c r="DV103" s="257"/>
      <c r="DW103" s="257"/>
      <c r="DX103" s="257"/>
      <c r="DY103" s="257"/>
      <c r="DZ103" s="257"/>
      <c r="EA103" s="263"/>
      <c r="EB103" s="20"/>
      <c r="EC103" s="19"/>
      <c r="ED103" s="256"/>
      <c r="EE103" s="257"/>
      <c r="EF103" s="257"/>
      <c r="EG103" s="257"/>
      <c r="EH103" s="257"/>
      <c r="EI103" s="257"/>
      <c r="EJ103" s="257"/>
      <c r="EK103" s="257"/>
      <c r="EL103" s="257"/>
      <c r="EM103" s="262"/>
      <c r="EN103" s="257"/>
      <c r="EO103" s="257"/>
      <c r="EP103" s="257"/>
      <c r="EQ103" s="257"/>
      <c r="ER103" s="257"/>
      <c r="ES103" s="257"/>
      <c r="ET103" s="257"/>
      <c r="EU103" s="257"/>
      <c r="EV103" s="257"/>
      <c r="EW103" s="263"/>
      <c r="EX103" s="20"/>
      <c r="EY103" s="19"/>
      <c r="EZ103" s="256"/>
      <c r="FA103" s="257"/>
      <c r="FB103" s="257"/>
      <c r="FC103" s="257"/>
      <c r="FD103" s="257"/>
      <c r="FE103" s="257"/>
      <c r="FF103" s="257"/>
      <c r="FG103" s="257"/>
      <c r="FH103" s="257"/>
      <c r="FI103" s="262"/>
      <c r="FJ103" s="257"/>
      <c r="FK103" s="257"/>
      <c r="FL103" s="257"/>
      <c r="FM103" s="257"/>
      <c r="FN103" s="257"/>
      <c r="FO103" s="257"/>
      <c r="FP103" s="257"/>
      <c r="FQ103" s="257"/>
      <c r="FR103" s="257"/>
      <c r="FS103" s="263"/>
      <c r="FT103" s="20"/>
      <c r="FU103" s="19"/>
      <c r="FV103" s="256"/>
      <c r="FW103" s="257"/>
      <c r="FX103" s="257"/>
      <c r="FY103" s="257"/>
      <c r="FZ103" s="257"/>
      <c r="GA103" s="257"/>
      <c r="GB103" s="257"/>
      <c r="GC103" s="257"/>
      <c r="GD103" s="257"/>
      <c r="GE103" s="262"/>
      <c r="GF103" s="257"/>
      <c r="GG103" s="257"/>
      <c r="GH103" s="257"/>
      <c r="GI103" s="257"/>
      <c r="GJ103" s="257"/>
      <c r="GK103" s="257"/>
      <c r="GL103" s="257"/>
      <c r="GM103" s="257"/>
      <c r="GN103" s="257"/>
      <c r="GO103" s="263"/>
      <c r="GP103" s="20"/>
      <c r="GQ103" s="19"/>
      <c r="GR103" s="256"/>
      <c r="GS103" s="257"/>
      <c r="GT103" s="257"/>
      <c r="GU103" s="257"/>
      <c r="GV103" s="257"/>
      <c r="GW103" s="257"/>
      <c r="GX103" s="257"/>
      <c r="GY103" s="257"/>
      <c r="GZ103" s="257"/>
      <c r="HA103" s="262"/>
      <c r="HB103" s="257"/>
      <c r="HC103" s="257"/>
      <c r="HD103" s="257"/>
      <c r="HE103" s="257"/>
      <c r="HF103" s="257"/>
      <c r="HG103" s="257"/>
      <c r="HH103" s="257"/>
      <c r="HI103" s="257"/>
      <c r="HJ103" s="257"/>
      <c r="HK103" s="263"/>
      <c r="HL103" s="20"/>
    </row>
    <row r="104" spans="1:220" ht="12" customHeight="1">
      <c r="A104" s="19"/>
      <c r="V104" s="20"/>
      <c r="W104" s="19"/>
      <c r="AR104" s="20"/>
      <c r="AS104" s="19"/>
      <c r="BN104" s="20"/>
      <c r="BO104" s="19"/>
      <c r="CJ104" s="20"/>
      <c r="CK104" s="19"/>
      <c r="DF104" s="20"/>
      <c r="DG104" s="19"/>
      <c r="EB104" s="20"/>
      <c r="EC104" s="19"/>
      <c r="EX104" s="20"/>
      <c r="EY104" s="19"/>
      <c r="FT104" s="20"/>
      <c r="FU104" s="19"/>
      <c r="GP104" s="20"/>
      <c r="GQ104" s="19"/>
      <c r="HL104" s="20"/>
    </row>
    <row r="105" spans="1:220" ht="12" customHeight="1" thickBot="1">
      <c r="A105" s="19"/>
      <c r="V105" s="20"/>
      <c r="W105" s="19"/>
      <c r="AR105" s="20"/>
      <c r="AS105" s="19"/>
      <c r="BN105" s="20"/>
      <c r="BO105" s="19"/>
      <c r="CJ105" s="20"/>
      <c r="CK105" s="19"/>
      <c r="DF105" s="20"/>
      <c r="DG105" s="19"/>
      <c r="EB105" s="20"/>
      <c r="EC105" s="19"/>
      <c r="EX105" s="20"/>
      <c r="EY105" s="19"/>
      <c r="FT105" s="20"/>
      <c r="FU105" s="19"/>
      <c r="GP105" s="20"/>
      <c r="GQ105" s="19"/>
      <c r="HL105" s="20"/>
    </row>
    <row r="106" spans="1:220" ht="13.5" customHeight="1">
      <c r="A106" s="19"/>
      <c r="B106" s="282" t="s">
        <v>251</v>
      </c>
      <c r="C106" s="283"/>
      <c r="D106" s="286" t="s">
        <v>252</v>
      </c>
      <c r="E106" s="287"/>
      <c r="F106" s="287"/>
      <c r="G106" s="283"/>
      <c r="H106" s="286" t="s">
        <v>255</v>
      </c>
      <c r="I106" s="287"/>
      <c r="J106" s="287"/>
      <c r="K106" s="287"/>
      <c r="L106" s="287"/>
      <c r="M106" s="287"/>
      <c r="N106" s="287"/>
      <c r="O106" s="283"/>
      <c r="P106" s="286" t="s">
        <v>253</v>
      </c>
      <c r="Q106" s="283"/>
      <c r="R106" s="286" t="s">
        <v>254</v>
      </c>
      <c r="S106" s="287"/>
      <c r="T106" s="287"/>
      <c r="U106" s="305"/>
      <c r="V106" s="20"/>
      <c r="W106" s="19"/>
      <c r="X106" s="282" t="s">
        <v>251</v>
      </c>
      <c r="Y106" s="283"/>
      <c r="Z106" s="286" t="s">
        <v>252</v>
      </c>
      <c r="AA106" s="287"/>
      <c r="AB106" s="287"/>
      <c r="AC106" s="283"/>
      <c r="AD106" s="286" t="s">
        <v>255</v>
      </c>
      <c r="AE106" s="287"/>
      <c r="AF106" s="287"/>
      <c r="AG106" s="287"/>
      <c r="AH106" s="287"/>
      <c r="AI106" s="287"/>
      <c r="AJ106" s="287"/>
      <c r="AK106" s="283"/>
      <c r="AL106" s="286" t="s">
        <v>253</v>
      </c>
      <c r="AM106" s="283"/>
      <c r="AN106" s="286" t="s">
        <v>254</v>
      </c>
      <c r="AO106" s="287"/>
      <c r="AP106" s="287"/>
      <c r="AQ106" s="305"/>
      <c r="AR106" s="20"/>
      <c r="AS106" s="19"/>
      <c r="AT106" s="282" t="s">
        <v>251</v>
      </c>
      <c r="AU106" s="283"/>
      <c r="AV106" s="286" t="s">
        <v>252</v>
      </c>
      <c r="AW106" s="287"/>
      <c r="AX106" s="287"/>
      <c r="AY106" s="283"/>
      <c r="AZ106" s="286" t="s">
        <v>255</v>
      </c>
      <c r="BA106" s="287"/>
      <c r="BB106" s="287"/>
      <c r="BC106" s="287"/>
      <c r="BD106" s="287"/>
      <c r="BE106" s="287"/>
      <c r="BF106" s="287"/>
      <c r="BG106" s="283"/>
      <c r="BH106" s="286" t="s">
        <v>253</v>
      </c>
      <c r="BI106" s="283"/>
      <c r="BJ106" s="286" t="s">
        <v>254</v>
      </c>
      <c r="BK106" s="287"/>
      <c r="BL106" s="287"/>
      <c r="BM106" s="305"/>
      <c r="BN106" s="20"/>
      <c r="BO106" s="19"/>
      <c r="BP106" s="282" t="s">
        <v>251</v>
      </c>
      <c r="BQ106" s="283"/>
      <c r="BR106" s="286" t="s">
        <v>252</v>
      </c>
      <c r="BS106" s="287"/>
      <c r="BT106" s="287"/>
      <c r="BU106" s="283"/>
      <c r="BV106" s="286" t="s">
        <v>255</v>
      </c>
      <c r="BW106" s="287"/>
      <c r="BX106" s="287"/>
      <c r="BY106" s="287"/>
      <c r="BZ106" s="287"/>
      <c r="CA106" s="287"/>
      <c r="CB106" s="287"/>
      <c r="CC106" s="283"/>
      <c r="CD106" s="286" t="s">
        <v>253</v>
      </c>
      <c r="CE106" s="283"/>
      <c r="CF106" s="286" t="s">
        <v>254</v>
      </c>
      <c r="CG106" s="287"/>
      <c r="CH106" s="287"/>
      <c r="CI106" s="305"/>
      <c r="CJ106" s="20"/>
      <c r="CK106" s="19"/>
      <c r="CL106" s="282" t="s">
        <v>251</v>
      </c>
      <c r="CM106" s="283"/>
      <c r="CN106" s="286" t="s">
        <v>252</v>
      </c>
      <c r="CO106" s="287"/>
      <c r="CP106" s="287"/>
      <c r="CQ106" s="283"/>
      <c r="CR106" s="286" t="s">
        <v>255</v>
      </c>
      <c r="CS106" s="287"/>
      <c r="CT106" s="287"/>
      <c r="CU106" s="287"/>
      <c r="CV106" s="287"/>
      <c r="CW106" s="287"/>
      <c r="CX106" s="287"/>
      <c r="CY106" s="283"/>
      <c r="CZ106" s="286" t="s">
        <v>253</v>
      </c>
      <c r="DA106" s="283"/>
      <c r="DB106" s="286" t="s">
        <v>254</v>
      </c>
      <c r="DC106" s="287"/>
      <c r="DD106" s="287"/>
      <c r="DE106" s="305"/>
      <c r="DF106" s="20"/>
      <c r="DG106" s="19"/>
      <c r="DH106" s="282" t="s">
        <v>251</v>
      </c>
      <c r="DI106" s="283"/>
      <c r="DJ106" s="286" t="s">
        <v>252</v>
      </c>
      <c r="DK106" s="287"/>
      <c r="DL106" s="287"/>
      <c r="DM106" s="283"/>
      <c r="DN106" s="286" t="s">
        <v>255</v>
      </c>
      <c r="DO106" s="287"/>
      <c r="DP106" s="287"/>
      <c r="DQ106" s="287"/>
      <c r="DR106" s="287"/>
      <c r="DS106" s="287"/>
      <c r="DT106" s="287"/>
      <c r="DU106" s="283"/>
      <c r="DV106" s="286" t="s">
        <v>253</v>
      </c>
      <c r="DW106" s="283"/>
      <c r="DX106" s="286" t="s">
        <v>254</v>
      </c>
      <c r="DY106" s="287"/>
      <c r="DZ106" s="287"/>
      <c r="EA106" s="305"/>
      <c r="EB106" s="20"/>
      <c r="EC106" s="19"/>
      <c r="ED106" s="282" t="s">
        <v>251</v>
      </c>
      <c r="EE106" s="283"/>
      <c r="EF106" s="286" t="s">
        <v>252</v>
      </c>
      <c r="EG106" s="287"/>
      <c r="EH106" s="287"/>
      <c r="EI106" s="283"/>
      <c r="EJ106" s="286" t="s">
        <v>255</v>
      </c>
      <c r="EK106" s="287"/>
      <c r="EL106" s="287"/>
      <c r="EM106" s="287"/>
      <c r="EN106" s="287"/>
      <c r="EO106" s="287"/>
      <c r="EP106" s="287"/>
      <c r="EQ106" s="283"/>
      <c r="ER106" s="286" t="s">
        <v>253</v>
      </c>
      <c r="ES106" s="283"/>
      <c r="ET106" s="286" t="s">
        <v>254</v>
      </c>
      <c r="EU106" s="287"/>
      <c r="EV106" s="287"/>
      <c r="EW106" s="305"/>
      <c r="EX106" s="20"/>
      <c r="EY106" s="19"/>
      <c r="EZ106" s="282" t="s">
        <v>251</v>
      </c>
      <c r="FA106" s="283"/>
      <c r="FB106" s="286" t="s">
        <v>252</v>
      </c>
      <c r="FC106" s="287"/>
      <c r="FD106" s="287"/>
      <c r="FE106" s="283"/>
      <c r="FF106" s="286" t="s">
        <v>255</v>
      </c>
      <c r="FG106" s="287"/>
      <c r="FH106" s="287"/>
      <c r="FI106" s="287"/>
      <c r="FJ106" s="287"/>
      <c r="FK106" s="287"/>
      <c r="FL106" s="287"/>
      <c r="FM106" s="283"/>
      <c r="FN106" s="286" t="s">
        <v>253</v>
      </c>
      <c r="FO106" s="283"/>
      <c r="FP106" s="286" t="s">
        <v>254</v>
      </c>
      <c r="FQ106" s="287"/>
      <c r="FR106" s="287"/>
      <c r="FS106" s="305"/>
      <c r="FT106" s="20"/>
      <c r="FU106" s="19"/>
      <c r="FV106" s="282" t="s">
        <v>251</v>
      </c>
      <c r="FW106" s="283"/>
      <c r="FX106" s="286" t="s">
        <v>252</v>
      </c>
      <c r="FY106" s="287"/>
      <c r="FZ106" s="287"/>
      <c r="GA106" s="283"/>
      <c r="GB106" s="286" t="s">
        <v>255</v>
      </c>
      <c r="GC106" s="287"/>
      <c r="GD106" s="287"/>
      <c r="GE106" s="287"/>
      <c r="GF106" s="287"/>
      <c r="GG106" s="287"/>
      <c r="GH106" s="287"/>
      <c r="GI106" s="283"/>
      <c r="GJ106" s="286" t="s">
        <v>253</v>
      </c>
      <c r="GK106" s="283"/>
      <c r="GL106" s="286" t="s">
        <v>254</v>
      </c>
      <c r="GM106" s="287"/>
      <c r="GN106" s="287"/>
      <c r="GO106" s="305"/>
      <c r="GP106" s="20"/>
      <c r="GQ106" s="19"/>
      <c r="GR106" s="282" t="s">
        <v>251</v>
      </c>
      <c r="GS106" s="283"/>
      <c r="GT106" s="286" t="s">
        <v>252</v>
      </c>
      <c r="GU106" s="287"/>
      <c r="GV106" s="287"/>
      <c r="GW106" s="283"/>
      <c r="GX106" s="286" t="s">
        <v>255</v>
      </c>
      <c r="GY106" s="287"/>
      <c r="GZ106" s="287"/>
      <c r="HA106" s="287"/>
      <c r="HB106" s="287"/>
      <c r="HC106" s="287"/>
      <c r="HD106" s="287"/>
      <c r="HE106" s="283"/>
      <c r="HF106" s="286" t="s">
        <v>253</v>
      </c>
      <c r="HG106" s="283"/>
      <c r="HH106" s="286" t="s">
        <v>254</v>
      </c>
      <c r="HI106" s="287"/>
      <c r="HJ106" s="287"/>
      <c r="HK106" s="305"/>
      <c r="HL106" s="20"/>
    </row>
    <row r="107" spans="1:220" ht="13.5" customHeight="1">
      <c r="A107" s="19"/>
      <c r="B107" s="284"/>
      <c r="C107" s="285"/>
      <c r="D107" s="288"/>
      <c r="E107" s="289"/>
      <c r="F107" s="289"/>
      <c r="G107" s="285"/>
      <c r="H107" s="288"/>
      <c r="I107" s="289"/>
      <c r="J107" s="289"/>
      <c r="K107" s="289"/>
      <c r="L107" s="289"/>
      <c r="M107" s="289"/>
      <c r="N107" s="289"/>
      <c r="O107" s="285"/>
      <c r="P107" s="288"/>
      <c r="Q107" s="285"/>
      <c r="R107" s="288"/>
      <c r="S107" s="289"/>
      <c r="T107" s="289"/>
      <c r="U107" s="306"/>
      <c r="V107" s="20"/>
      <c r="W107" s="19"/>
      <c r="X107" s="284"/>
      <c r="Y107" s="285"/>
      <c r="Z107" s="288"/>
      <c r="AA107" s="289"/>
      <c r="AB107" s="289"/>
      <c r="AC107" s="285"/>
      <c r="AD107" s="288"/>
      <c r="AE107" s="289"/>
      <c r="AF107" s="289"/>
      <c r="AG107" s="289"/>
      <c r="AH107" s="289"/>
      <c r="AI107" s="289"/>
      <c r="AJ107" s="289"/>
      <c r="AK107" s="285"/>
      <c r="AL107" s="288"/>
      <c r="AM107" s="285"/>
      <c r="AN107" s="288"/>
      <c r="AO107" s="289"/>
      <c r="AP107" s="289"/>
      <c r="AQ107" s="306"/>
      <c r="AR107" s="20"/>
      <c r="AS107" s="19"/>
      <c r="AT107" s="284"/>
      <c r="AU107" s="285"/>
      <c r="AV107" s="288"/>
      <c r="AW107" s="289"/>
      <c r="AX107" s="289"/>
      <c r="AY107" s="285"/>
      <c r="AZ107" s="288"/>
      <c r="BA107" s="289"/>
      <c r="BB107" s="289"/>
      <c r="BC107" s="289"/>
      <c r="BD107" s="289"/>
      <c r="BE107" s="289"/>
      <c r="BF107" s="289"/>
      <c r="BG107" s="285"/>
      <c r="BH107" s="288"/>
      <c r="BI107" s="285"/>
      <c r="BJ107" s="288"/>
      <c r="BK107" s="289"/>
      <c r="BL107" s="289"/>
      <c r="BM107" s="306"/>
      <c r="BN107" s="20"/>
      <c r="BO107" s="19"/>
      <c r="BP107" s="284"/>
      <c r="BQ107" s="285"/>
      <c r="BR107" s="288"/>
      <c r="BS107" s="289"/>
      <c r="BT107" s="289"/>
      <c r="BU107" s="285"/>
      <c r="BV107" s="288"/>
      <c r="BW107" s="289"/>
      <c r="BX107" s="289"/>
      <c r="BY107" s="289"/>
      <c r="BZ107" s="289"/>
      <c r="CA107" s="289"/>
      <c r="CB107" s="289"/>
      <c r="CC107" s="285"/>
      <c r="CD107" s="288"/>
      <c r="CE107" s="285"/>
      <c r="CF107" s="288"/>
      <c r="CG107" s="289"/>
      <c r="CH107" s="289"/>
      <c r="CI107" s="306"/>
      <c r="CJ107" s="20"/>
      <c r="CK107" s="19"/>
      <c r="CL107" s="284"/>
      <c r="CM107" s="285"/>
      <c r="CN107" s="288"/>
      <c r="CO107" s="289"/>
      <c r="CP107" s="289"/>
      <c r="CQ107" s="285"/>
      <c r="CR107" s="288"/>
      <c r="CS107" s="289"/>
      <c r="CT107" s="289"/>
      <c r="CU107" s="289"/>
      <c r="CV107" s="289"/>
      <c r="CW107" s="289"/>
      <c r="CX107" s="289"/>
      <c r="CY107" s="285"/>
      <c r="CZ107" s="288"/>
      <c r="DA107" s="285"/>
      <c r="DB107" s="288"/>
      <c r="DC107" s="289"/>
      <c r="DD107" s="289"/>
      <c r="DE107" s="306"/>
      <c r="DF107" s="20"/>
      <c r="DG107" s="19"/>
      <c r="DH107" s="284"/>
      <c r="DI107" s="285"/>
      <c r="DJ107" s="288"/>
      <c r="DK107" s="289"/>
      <c r="DL107" s="289"/>
      <c r="DM107" s="285"/>
      <c r="DN107" s="288"/>
      <c r="DO107" s="289"/>
      <c r="DP107" s="289"/>
      <c r="DQ107" s="289"/>
      <c r="DR107" s="289"/>
      <c r="DS107" s="289"/>
      <c r="DT107" s="289"/>
      <c r="DU107" s="285"/>
      <c r="DV107" s="288"/>
      <c r="DW107" s="285"/>
      <c r="DX107" s="288"/>
      <c r="DY107" s="289"/>
      <c r="DZ107" s="289"/>
      <c r="EA107" s="306"/>
      <c r="EB107" s="20"/>
      <c r="EC107" s="19"/>
      <c r="ED107" s="284"/>
      <c r="EE107" s="285"/>
      <c r="EF107" s="288"/>
      <c r="EG107" s="289"/>
      <c r="EH107" s="289"/>
      <c r="EI107" s="285"/>
      <c r="EJ107" s="288"/>
      <c r="EK107" s="289"/>
      <c r="EL107" s="289"/>
      <c r="EM107" s="289"/>
      <c r="EN107" s="289"/>
      <c r="EO107" s="289"/>
      <c r="EP107" s="289"/>
      <c r="EQ107" s="285"/>
      <c r="ER107" s="288"/>
      <c r="ES107" s="285"/>
      <c r="ET107" s="288"/>
      <c r="EU107" s="289"/>
      <c r="EV107" s="289"/>
      <c r="EW107" s="306"/>
      <c r="EX107" s="20"/>
      <c r="EY107" s="19"/>
      <c r="EZ107" s="284"/>
      <c r="FA107" s="285"/>
      <c r="FB107" s="288"/>
      <c r="FC107" s="289"/>
      <c r="FD107" s="289"/>
      <c r="FE107" s="285"/>
      <c r="FF107" s="288"/>
      <c r="FG107" s="289"/>
      <c r="FH107" s="289"/>
      <c r="FI107" s="289"/>
      <c r="FJ107" s="289"/>
      <c r="FK107" s="289"/>
      <c r="FL107" s="289"/>
      <c r="FM107" s="285"/>
      <c r="FN107" s="288"/>
      <c r="FO107" s="285"/>
      <c r="FP107" s="288"/>
      <c r="FQ107" s="289"/>
      <c r="FR107" s="289"/>
      <c r="FS107" s="306"/>
      <c r="FT107" s="20"/>
      <c r="FU107" s="19"/>
      <c r="FV107" s="284"/>
      <c r="FW107" s="285"/>
      <c r="FX107" s="288"/>
      <c r="FY107" s="289"/>
      <c r="FZ107" s="289"/>
      <c r="GA107" s="285"/>
      <c r="GB107" s="288"/>
      <c r="GC107" s="289"/>
      <c r="GD107" s="289"/>
      <c r="GE107" s="289"/>
      <c r="GF107" s="289"/>
      <c r="GG107" s="289"/>
      <c r="GH107" s="289"/>
      <c r="GI107" s="285"/>
      <c r="GJ107" s="288"/>
      <c r="GK107" s="285"/>
      <c r="GL107" s="288"/>
      <c r="GM107" s="289"/>
      <c r="GN107" s="289"/>
      <c r="GO107" s="306"/>
      <c r="GP107" s="20"/>
      <c r="GQ107" s="19"/>
      <c r="GR107" s="284"/>
      <c r="GS107" s="285"/>
      <c r="GT107" s="288"/>
      <c r="GU107" s="289"/>
      <c r="GV107" s="289"/>
      <c r="GW107" s="285"/>
      <c r="GX107" s="288"/>
      <c r="GY107" s="289"/>
      <c r="GZ107" s="289"/>
      <c r="HA107" s="289"/>
      <c r="HB107" s="289"/>
      <c r="HC107" s="289"/>
      <c r="HD107" s="289"/>
      <c r="HE107" s="285"/>
      <c r="HF107" s="288"/>
      <c r="HG107" s="285"/>
      <c r="HH107" s="288"/>
      <c r="HI107" s="289"/>
      <c r="HJ107" s="289"/>
      <c r="HK107" s="306"/>
      <c r="HL107" s="20"/>
    </row>
    <row r="108" spans="1:220" ht="12" customHeight="1">
      <c r="A108" s="19"/>
      <c r="B108" s="279"/>
      <c r="C108" s="274"/>
      <c r="D108" s="302" t="str">
        <f>MID(個人一覧!$H$20,1,1)</f>
        <v/>
      </c>
      <c r="E108" s="290" t="str">
        <f>MID(個人一覧!$H$20,2,1)</f>
        <v/>
      </c>
      <c r="F108" s="290" t="str">
        <f>MID(個人一覧!$H$20,3,1)</f>
        <v/>
      </c>
      <c r="G108" s="249" t="str">
        <f>MID(個人一覧!$H$20,4,1)</f>
        <v/>
      </c>
      <c r="H108" s="293">
        <f>個人一覧!$C$20</f>
        <v>0</v>
      </c>
      <c r="I108" s="294"/>
      <c r="J108" s="294"/>
      <c r="K108" s="294"/>
      <c r="L108" s="294"/>
      <c r="M108" s="294"/>
      <c r="N108" s="294"/>
      <c r="O108" s="295"/>
      <c r="P108" s="273">
        <f>個人一覧!$D$20</f>
        <v>0</v>
      </c>
      <c r="Q108" s="274"/>
      <c r="R108" s="264">
        <f>個人申込書!$R$17</f>
        <v>0</v>
      </c>
      <c r="S108" s="265"/>
      <c r="T108" s="265"/>
      <c r="U108" s="266"/>
      <c r="V108" s="20"/>
      <c r="W108" s="19"/>
      <c r="X108" s="279"/>
      <c r="Y108" s="274"/>
      <c r="Z108" s="302" t="str">
        <f>MID(個人一覧!$H$21,1,1)</f>
        <v/>
      </c>
      <c r="AA108" s="290" t="str">
        <f>MID(個人一覧!$H$21,2,1)</f>
        <v/>
      </c>
      <c r="AB108" s="290" t="str">
        <f>MID(個人一覧!$H$21,3,1)</f>
        <v/>
      </c>
      <c r="AC108" s="249" t="str">
        <f>MID(個人一覧!$H$21,4,1)</f>
        <v/>
      </c>
      <c r="AD108" s="293">
        <f>個人一覧!$C$21</f>
        <v>0</v>
      </c>
      <c r="AE108" s="294"/>
      <c r="AF108" s="294"/>
      <c r="AG108" s="294"/>
      <c r="AH108" s="294"/>
      <c r="AI108" s="294"/>
      <c r="AJ108" s="294"/>
      <c r="AK108" s="295"/>
      <c r="AL108" s="273">
        <f>個人一覧!$D$21</f>
        <v>0</v>
      </c>
      <c r="AM108" s="274"/>
      <c r="AN108" s="264">
        <f>個人申込書!$R$17</f>
        <v>0</v>
      </c>
      <c r="AO108" s="265"/>
      <c r="AP108" s="265"/>
      <c r="AQ108" s="266"/>
      <c r="AR108" s="20"/>
      <c r="AS108" s="19"/>
      <c r="AT108" s="279"/>
      <c r="AU108" s="274"/>
      <c r="AV108" s="302" t="str">
        <f>MID(個人一覧!$H$22,1,1)</f>
        <v/>
      </c>
      <c r="AW108" s="290" t="str">
        <f>MID(個人一覧!$H$22,2,1)</f>
        <v/>
      </c>
      <c r="AX108" s="290" t="str">
        <f>MID(個人一覧!$H$22,3,1)</f>
        <v/>
      </c>
      <c r="AY108" s="249" t="str">
        <f>MID(個人一覧!$H$22,4,1)</f>
        <v/>
      </c>
      <c r="AZ108" s="293">
        <f>個人一覧!$C$22</f>
        <v>0</v>
      </c>
      <c r="BA108" s="294"/>
      <c r="BB108" s="294"/>
      <c r="BC108" s="294"/>
      <c r="BD108" s="294"/>
      <c r="BE108" s="294"/>
      <c r="BF108" s="294"/>
      <c r="BG108" s="295"/>
      <c r="BH108" s="273">
        <f>個人一覧!$D$22</f>
        <v>0</v>
      </c>
      <c r="BI108" s="274"/>
      <c r="BJ108" s="264">
        <f>個人申込書!$R$17</f>
        <v>0</v>
      </c>
      <c r="BK108" s="265"/>
      <c r="BL108" s="265"/>
      <c r="BM108" s="266"/>
      <c r="BN108" s="20"/>
      <c r="BO108" s="19"/>
      <c r="BP108" s="279"/>
      <c r="BQ108" s="274"/>
      <c r="BR108" s="302" t="str">
        <f>MID(個人一覧!$H$23,1,1)</f>
        <v/>
      </c>
      <c r="BS108" s="290" t="str">
        <f>MID(個人一覧!$H$23,2,1)</f>
        <v/>
      </c>
      <c r="BT108" s="290" t="str">
        <f>MID(個人一覧!$H$23,3,1)</f>
        <v/>
      </c>
      <c r="BU108" s="249" t="str">
        <f>MID(個人一覧!$H$23,4,1)</f>
        <v/>
      </c>
      <c r="BV108" s="293">
        <f>個人一覧!$C$23</f>
        <v>0</v>
      </c>
      <c r="BW108" s="294"/>
      <c r="BX108" s="294"/>
      <c r="BY108" s="294"/>
      <c r="BZ108" s="294"/>
      <c r="CA108" s="294"/>
      <c r="CB108" s="294"/>
      <c r="CC108" s="295"/>
      <c r="CD108" s="273">
        <f>個人一覧!$D$23</f>
        <v>0</v>
      </c>
      <c r="CE108" s="274"/>
      <c r="CF108" s="264">
        <f>個人申込書!$R$17</f>
        <v>0</v>
      </c>
      <c r="CG108" s="265"/>
      <c r="CH108" s="265"/>
      <c r="CI108" s="266"/>
      <c r="CJ108" s="20"/>
      <c r="CK108" s="19"/>
      <c r="CL108" s="279"/>
      <c r="CM108" s="274"/>
      <c r="CN108" s="302" t="str">
        <f>MID(個人一覧!$H$24,1,1)</f>
        <v/>
      </c>
      <c r="CO108" s="290" t="str">
        <f>MID(個人一覧!$H$24,2,1)</f>
        <v/>
      </c>
      <c r="CP108" s="290" t="str">
        <f>MID(個人一覧!$H$24,3,1)</f>
        <v/>
      </c>
      <c r="CQ108" s="249" t="str">
        <f>MID(個人一覧!$H$24,4,1)</f>
        <v/>
      </c>
      <c r="CR108" s="293">
        <f>個人一覧!$C$24</f>
        <v>0</v>
      </c>
      <c r="CS108" s="294"/>
      <c r="CT108" s="294"/>
      <c r="CU108" s="294"/>
      <c r="CV108" s="294"/>
      <c r="CW108" s="294"/>
      <c r="CX108" s="294"/>
      <c r="CY108" s="295"/>
      <c r="CZ108" s="273">
        <f>個人一覧!$D$24</f>
        <v>0</v>
      </c>
      <c r="DA108" s="274"/>
      <c r="DB108" s="264">
        <f>個人申込書!$R$17</f>
        <v>0</v>
      </c>
      <c r="DC108" s="265"/>
      <c r="DD108" s="265"/>
      <c r="DE108" s="266"/>
      <c r="DF108" s="20"/>
      <c r="DG108" s="19"/>
      <c r="DH108" s="279"/>
      <c r="DI108" s="274"/>
      <c r="DJ108" s="302" t="str">
        <f>MID(個人一覧!$H$25,1,1)</f>
        <v/>
      </c>
      <c r="DK108" s="290" t="str">
        <f>MID(個人一覧!$H$25,2,1)</f>
        <v/>
      </c>
      <c r="DL108" s="290" t="str">
        <f>MID(個人一覧!$H$25,3,1)</f>
        <v/>
      </c>
      <c r="DM108" s="249" t="str">
        <f>MID(個人一覧!$H$25,4,1)</f>
        <v/>
      </c>
      <c r="DN108" s="293">
        <f>個人一覧!$C$25</f>
        <v>0</v>
      </c>
      <c r="DO108" s="294"/>
      <c r="DP108" s="294"/>
      <c r="DQ108" s="294"/>
      <c r="DR108" s="294"/>
      <c r="DS108" s="294"/>
      <c r="DT108" s="294"/>
      <c r="DU108" s="295"/>
      <c r="DV108" s="273">
        <f>個人一覧!$D$25</f>
        <v>0</v>
      </c>
      <c r="DW108" s="274"/>
      <c r="DX108" s="264">
        <f>個人申込書!$R$17</f>
        <v>0</v>
      </c>
      <c r="DY108" s="265"/>
      <c r="DZ108" s="265"/>
      <c r="EA108" s="266"/>
      <c r="EB108" s="20"/>
      <c r="EC108" s="19"/>
      <c r="ED108" s="279"/>
      <c r="EE108" s="274"/>
      <c r="EF108" s="302" t="str">
        <f>MID(個人一覧!$H$26,1,1)</f>
        <v/>
      </c>
      <c r="EG108" s="290" t="str">
        <f>MID(個人一覧!$H$26,2,1)</f>
        <v/>
      </c>
      <c r="EH108" s="290" t="str">
        <f>MID(個人一覧!$H$26,3,1)</f>
        <v/>
      </c>
      <c r="EI108" s="249" t="str">
        <f>MID(個人一覧!$H$26,4,1)</f>
        <v/>
      </c>
      <c r="EJ108" s="293">
        <f>個人一覧!$C$26</f>
        <v>0</v>
      </c>
      <c r="EK108" s="294"/>
      <c r="EL108" s="294"/>
      <c r="EM108" s="294"/>
      <c r="EN108" s="294"/>
      <c r="EO108" s="294"/>
      <c r="EP108" s="294"/>
      <c r="EQ108" s="295"/>
      <c r="ER108" s="273">
        <f>個人一覧!$D$26</f>
        <v>0</v>
      </c>
      <c r="ES108" s="274"/>
      <c r="ET108" s="264">
        <f>個人申込書!$R$17</f>
        <v>0</v>
      </c>
      <c r="EU108" s="265"/>
      <c r="EV108" s="265"/>
      <c r="EW108" s="266"/>
      <c r="EX108" s="20"/>
      <c r="EY108" s="19"/>
      <c r="EZ108" s="279"/>
      <c r="FA108" s="274"/>
      <c r="FB108" s="302" t="str">
        <f>MID(個人一覧!$H$27,1,1)</f>
        <v/>
      </c>
      <c r="FC108" s="290" t="str">
        <f>MID(個人一覧!$H$27,2,1)</f>
        <v/>
      </c>
      <c r="FD108" s="290" t="str">
        <f>MID(個人一覧!$H$27,3,1)</f>
        <v/>
      </c>
      <c r="FE108" s="249" t="str">
        <f>MID(個人一覧!$H$27,4,1)</f>
        <v/>
      </c>
      <c r="FF108" s="293">
        <f>個人一覧!$C$27</f>
        <v>0</v>
      </c>
      <c r="FG108" s="294"/>
      <c r="FH108" s="294"/>
      <c r="FI108" s="294"/>
      <c r="FJ108" s="294"/>
      <c r="FK108" s="294"/>
      <c r="FL108" s="294"/>
      <c r="FM108" s="295"/>
      <c r="FN108" s="273">
        <f>個人一覧!$D$27</f>
        <v>0</v>
      </c>
      <c r="FO108" s="274"/>
      <c r="FP108" s="264">
        <f>個人申込書!$R$17</f>
        <v>0</v>
      </c>
      <c r="FQ108" s="265"/>
      <c r="FR108" s="265"/>
      <c r="FS108" s="266"/>
      <c r="FT108" s="20"/>
      <c r="FU108" s="19"/>
      <c r="FV108" s="279"/>
      <c r="FW108" s="274"/>
      <c r="FX108" s="302" t="str">
        <f>MID(個人一覧!$H$28,1,1)</f>
        <v/>
      </c>
      <c r="FY108" s="290" t="str">
        <f>MID(個人一覧!$H$28,2,1)</f>
        <v/>
      </c>
      <c r="FZ108" s="290" t="str">
        <f>MID(個人一覧!$H$28,3,1)</f>
        <v/>
      </c>
      <c r="GA108" s="249" t="str">
        <f>MID(個人一覧!$H$28,4,1)</f>
        <v/>
      </c>
      <c r="GB108" s="293">
        <f>個人一覧!$C$28</f>
        <v>0</v>
      </c>
      <c r="GC108" s="294"/>
      <c r="GD108" s="294"/>
      <c r="GE108" s="294"/>
      <c r="GF108" s="294"/>
      <c r="GG108" s="294"/>
      <c r="GH108" s="294"/>
      <c r="GI108" s="295"/>
      <c r="GJ108" s="273">
        <f>個人一覧!$D$28</f>
        <v>0</v>
      </c>
      <c r="GK108" s="274"/>
      <c r="GL108" s="264">
        <f>個人申込書!$R$17</f>
        <v>0</v>
      </c>
      <c r="GM108" s="265"/>
      <c r="GN108" s="265"/>
      <c r="GO108" s="266"/>
      <c r="GP108" s="20"/>
      <c r="GQ108" s="19"/>
      <c r="GR108" s="279"/>
      <c r="GS108" s="274"/>
      <c r="GT108" s="302" t="str">
        <f>MID(個人一覧!$H$29,1,1)</f>
        <v/>
      </c>
      <c r="GU108" s="290" t="str">
        <f>MID(個人一覧!$H$29,2,1)</f>
        <v/>
      </c>
      <c r="GV108" s="290" t="str">
        <f>MID(個人一覧!$H$29,3,1)</f>
        <v/>
      </c>
      <c r="GW108" s="249" t="str">
        <f>MID(個人一覧!$H$29,4,1)</f>
        <v/>
      </c>
      <c r="GX108" s="293" t="s">
        <v>257</v>
      </c>
      <c r="GY108" s="294"/>
      <c r="GZ108" s="294"/>
      <c r="HA108" s="294"/>
      <c r="HB108" s="294"/>
      <c r="HC108" s="294"/>
      <c r="HD108" s="294"/>
      <c r="HE108" s="295"/>
      <c r="HF108" s="273">
        <f>個人一覧!$D$29</f>
        <v>0</v>
      </c>
      <c r="HG108" s="274"/>
      <c r="HH108" s="264">
        <f>個人申込書!$R$17</f>
        <v>0</v>
      </c>
      <c r="HI108" s="265"/>
      <c r="HJ108" s="265"/>
      <c r="HK108" s="266"/>
      <c r="HL108" s="20"/>
    </row>
    <row r="109" spans="1:220" ht="12" customHeight="1">
      <c r="A109" s="19"/>
      <c r="B109" s="280"/>
      <c r="C109" s="276"/>
      <c r="D109" s="303"/>
      <c r="E109" s="291"/>
      <c r="F109" s="291"/>
      <c r="G109" s="250"/>
      <c r="H109" s="296"/>
      <c r="I109" s="297"/>
      <c r="J109" s="297"/>
      <c r="K109" s="297"/>
      <c r="L109" s="297"/>
      <c r="M109" s="297"/>
      <c r="N109" s="297"/>
      <c r="O109" s="298"/>
      <c r="P109" s="275"/>
      <c r="Q109" s="276"/>
      <c r="R109" s="267"/>
      <c r="S109" s="268"/>
      <c r="T109" s="268"/>
      <c r="U109" s="269"/>
      <c r="V109" s="20"/>
      <c r="W109" s="19"/>
      <c r="X109" s="280"/>
      <c r="Y109" s="276"/>
      <c r="Z109" s="303"/>
      <c r="AA109" s="291"/>
      <c r="AB109" s="291"/>
      <c r="AC109" s="250"/>
      <c r="AD109" s="296"/>
      <c r="AE109" s="297"/>
      <c r="AF109" s="297"/>
      <c r="AG109" s="297"/>
      <c r="AH109" s="297"/>
      <c r="AI109" s="297"/>
      <c r="AJ109" s="297"/>
      <c r="AK109" s="298"/>
      <c r="AL109" s="275"/>
      <c r="AM109" s="276"/>
      <c r="AN109" s="267"/>
      <c r="AO109" s="268"/>
      <c r="AP109" s="268"/>
      <c r="AQ109" s="269"/>
      <c r="AR109" s="20"/>
      <c r="AS109" s="19"/>
      <c r="AT109" s="280"/>
      <c r="AU109" s="276"/>
      <c r="AV109" s="303"/>
      <c r="AW109" s="291"/>
      <c r="AX109" s="291"/>
      <c r="AY109" s="250"/>
      <c r="AZ109" s="296"/>
      <c r="BA109" s="297"/>
      <c r="BB109" s="297"/>
      <c r="BC109" s="297"/>
      <c r="BD109" s="297"/>
      <c r="BE109" s="297"/>
      <c r="BF109" s="297"/>
      <c r="BG109" s="298"/>
      <c r="BH109" s="275"/>
      <c r="BI109" s="276"/>
      <c r="BJ109" s="267"/>
      <c r="BK109" s="268"/>
      <c r="BL109" s="268"/>
      <c r="BM109" s="269"/>
      <c r="BN109" s="20"/>
      <c r="BO109" s="19"/>
      <c r="BP109" s="280"/>
      <c r="BQ109" s="276"/>
      <c r="BR109" s="303"/>
      <c r="BS109" s="291"/>
      <c r="BT109" s="291"/>
      <c r="BU109" s="250"/>
      <c r="BV109" s="296"/>
      <c r="BW109" s="297"/>
      <c r="BX109" s="297"/>
      <c r="BY109" s="297"/>
      <c r="BZ109" s="297"/>
      <c r="CA109" s="297"/>
      <c r="CB109" s="297"/>
      <c r="CC109" s="298"/>
      <c r="CD109" s="275"/>
      <c r="CE109" s="276"/>
      <c r="CF109" s="267"/>
      <c r="CG109" s="268"/>
      <c r="CH109" s="268"/>
      <c r="CI109" s="269"/>
      <c r="CJ109" s="20"/>
      <c r="CK109" s="19"/>
      <c r="CL109" s="280"/>
      <c r="CM109" s="276"/>
      <c r="CN109" s="303"/>
      <c r="CO109" s="291"/>
      <c r="CP109" s="291"/>
      <c r="CQ109" s="250"/>
      <c r="CR109" s="296"/>
      <c r="CS109" s="297"/>
      <c r="CT109" s="297"/>
      <c r="CU109" s="297"/>
      <c r="CV109" s="297"/>
      <c r="CW109" s="297"/>
      <c r="CX109" s="297"/>
      <c r="CY109" s="298"/>
      <c r="CZ109" s="275"/>
      <c r="DA109" s="276"/>
      <c r="DB109" s="267"/>
      <c r="DC109" s="268"/>
      <c r="DD109" s="268"/>
      <c r="DE109" s="269"/>
      <c r="DF109" s="20"/>
      <c r="DG109" s="19"/>
      <c r="DH109" s="280"/>
      <c r="DI109" s="276"/>
      <c r="DJ109" s="303"/>
      <c r="DK109" s="291"/>
      <c r="DL109" s="291"/>
      <c r="DM109" s="250"/>
      <c r="DN109" s="296"/>
      <c r="DO109" s="297"/>
      <c r="DP109" s="297"/>
      <c r="DQ109" s="297"/>
      <c r="DR109" s="297"/>
      <c r="DS109" s="297"/>
      <c r="DT109" s="297"/>
      <c r="DU109" s="298"/>
      <c r="DV109" s="275"/>
      <c r="DW109" s="276"/>
      <c r="DX109" s="267"/>
      <c r="DY109" s="268"/>
      <c r="DZ109" s="268"/>
      <c r="EA109" s="269"/>
      <c r="EB109" s="20"/>
      <c r="EC109" s="19"/>
      <c r="ED109" s="280"/>
      <c r="EE109" s="276"/>
      <c r="EF109" s="303"/>
      <c r="EG109" s="291"/>
      <c r="EH109" s="291"/>
      <c r="EI109" s="250"/>
      <c r="EJ109" s="296"/>
      <c r="EK109" s="297"/>
      <c r="EL109" s="297"/>
      <c r="EM109" s="297"/>
      <c r="EN109" s="297"/>
      <c r="EO109" s="297"/>
      <c r="EP109" s="297"/>
      <c r="EQ109" s="298"/>
      <c r="ER109" s="275"/>
      <c r="ES109" s="276"/>
      <c r="ET109" s="267"/>
      <c r="EU109" s="268"/>
      <c r="EV109" s="268"/>
      <c r="EW109" s="269"/>
      <c r="EX109" s="20"/>
      <c r="EY109" s="19"/>
      <c r="EZ109" s="280"/>
      <c r="FA109" s="276"/>
      <c r="FB109" s="303"/>
      <c r="FC109" s="291"/>
      <c r="FD109" s="291"/>
      <c r="FE109" s="250"/>
      <c r="FF109" s="296"/>
      <c r="FG109" s="297"/>
      <c r="FH109" s="297"/>
      <c r="FI109" s="297"/>
      <c r="FJ109" s="297"/>
      <c r="FK109" s="297"/>
      <c r="FL109" s="297"/>
      <c r="FM109" s="298"/>
      <c r="FN109" s="275"/>
      <c r="FO109" s="276"/>
      <c r="FP109" s="267"/>
      <c r="FQ109" s="268"/>
      <c r="FR109" s="268"/>
      <c r="FS109" s="269"/>
      <c r="FT109" s="20"/>
      <c r="FU109" s="19"/>
      <c r="FV109" s="280"/>
      <c r="FW109" s="276"/>
      <c r="FX109" s="303"/>
      <c r="FY109" s="291"/>
      <c r="FZ109" s="291"/>
      <c r="GA109" s="250"/>
      <c r="GB109" s="296"/>
      <c r="GC109" s="297"/>
      <c r="GD109" s="297"/>
      <c r="GE109" s="297"/>
      <c r="GF109" s="297"/>
      <c r="GG109" s="297"/>
      <c r="GH109" s="297"/>
      <c r="GI109" s="298"/>
      <c r="GJ109" s="275"/>
      <c r="GK109" s="276"/>
      <c r="GL109" s="267"/>
      <c r="GM109" s="268"/>
      <c r="GN109" s="268"/>
      <c r="GO109" s="269"/>
      <c r="GP109" s="20"/>
      <c r="GQ109" s="19"/>
      <c r="GR109" s="280"/>
      <c r="GS109" s="276"/>
      <c r="GT109" s="303"/>
      <c r="GU109" s="291"/>
      <c r="GV109" s="291"/>
      <c r="GW109" s="250"/>
      <c r="GX109" s="296"/>
      <c r="GY109" s="297"/>
      <c r="GZ109" s="297"/>
      <c r="HA109" s="297"/>
      <c r="HB109" s="297"/>
      <c r="HC109" s="297"/>
      <c r="HD109" s="297"/>
      <c r="HE109" s="298"/>
      <c r="HF109" s="275"/>
      <c r="HG109" s="276"/>
      <c r="HH109" s="267"/>
      <c r="HI109" s="268"/>
      <c r="HJ109" s="268"/>
      <c r="HK109" s="269"/>
      <c r="HL109" s="20"/>
    </row>
    <row r="110" spans="1:220" ht="12" customHeight="1" thickBot="1">
      <c r="A110" s="19"/>
      <c r="B110" s="281"/>
      <c r="C110" s="278"/>
      <c r="D110" s="304"/>
      <c r="E110" s="292"/>
      <c r="F110" s="292"/>
      <c r="G110" s="251"/>
      <c r="H110" s="299"/>
      <c r="I110" s="300"/>
      <c r="J110" s="300"/>
      <c r="K110" s="300"/>
      <c r="L110" s="300"/>
      <c r="M110" s="300"/>
      <c r="N110" s="300"/>
      <c r="O110" s="301"/>
      <c r="P110" s="277"/>
      <c r="Q110" s="278"/>
      <c r="R110" s="270"/>
      <c r="S110" s="271"/>
      <c r="T110" s="271"/>
      <c r="U110" s="272"/>
      <c r="V110" s="20"/>
      <c r="W110" s="19"/>
      <c r="X110" s="281"/>
      <c r="Y110" s="278"/>
      <c r="Z110" s="304"/>
      <c r="AA110" s="292"/>
      <c r="AB110" s="292"/>
      <c r="AC110" s="251"/>
      <c r="AD110" s="299"/>
      <c r="AE110" s="300"/>
      <c r="AF110" s="300"/>
      <c r="AG110" s="300"/>
      <c r="AH110" s="300"/>
      <c r="AI110" s="300"/>
      <c r="AJ110" s="300"/>
      <c r="AK110" s="301"/>
      <c r="AL110" s="277"/>
      <c r="AM110" s="278"/>
      <c r="AN110" s="270"/>
      <c r="AO110" s="271"/>
      <c r="AP110" s="271"/>
      <c r="AQ110" s="272"/>
      <c r="AR110" s="20"/>
      <c r="AS110" s="19"/>
      <c r="AT110" s="281"/>
      <c r="AU110" s="278"/>
      <c r="AV110" s="304"/>
      <c r="AW110" s="292"/>
      <c r="AX110" s="292"/>
      <c r="AY110" s="251"/>
      <c r="AZ110" s="299"/>
      <c r="BA110" s="300"/>
      <c r="BB110" s="300"/>
      <c r="BC110" s="300"/>
      <c r="BD110" s="300"/>
      <c r="BE110" s="300"/>
      <c r="BF110" s="300"/>
      <c r="BG110" s="301"/>
      <c r="BH110" s="277"/>
      <c r="BI110" s="278"/>
      <c r="BJ110" s="270"/>
      <c r="BK110" s="271"/>
      <c r="BL110" s="271"/>
      <c r="BM110" s="272"/>
      <c r="BN110" s="20"/>
      <c r="BO110" s="19"/>
      <c r="BP110" s="281"/>
      <c r="BQ110" s="278"/>
      <c r="BR110" s="304"/>
      <c r="BS110" s="292"/>
      <c r="BT110" s="292"/>
      <c r="BU110" s="251"/>
      <c r="BV110" s="299"/>
      <c r="BW110" s="300"/>
      <c r="BX110" s="300"/>
      <c r="BY110" s="300"/>
      <c r="BZ110" s="300"/>
      <c r="CA110" s="300"/>
      <c r="CB110" s="300"/>
      <c r="CC110" s="301"/>
      <c r="CD110" s="277"/>
      <c r="CE110" s="278"/>
      <c r="CF110" s="270"/>
      <c r="CG110" s="271"/>
      <c r="CH110" s="271"/>
      <c r="CI110" s="272"/>
      <c r="CJ110" s="20"/>
      <c r="CK110" s="19"/>
      <c r="CL110" s="281"/>
      <c r="CM110" s="278"/>
      <c r="CN110" s="304"/>
      <c r="CO110" s="292"/>
      <c r="CP110" s="292"/>
      <c r="CQ110" s="251"/>
      <c r="CR110" s="299"/>
      <c r="CS110" s="300"/>
      <c r="CT110" s="300"/>
      <c r="CU110" s="300"/>
      <c r="CV110" s="300"/>
      <c r="CW110" s="300"/>
      <c r="CX110" s="300"/>
      <c r="CY110" s="301"/>
      <c r="CZ110" s="277"/>
      <c r="DA110" s="278"/>
      <c r="DB110" s="270"/>
      <c r="DC110" s="271"/>
      <c r="DD110" s="271"/>
      <c r="DE110" s="272"/>
      <c r="DF110" s="20"/>
      <c r="DG110" s="19"/>
      <c r="DH110" s="281"/>
      <c r="DI110" s="278"/>
      <c r="DJ110" s="304"/>
      <c r="DK110" s="292"/>
      <c r="DL110" s="292"/>
      <c r="DM110" s="251"/>
      <c r="DN110" s="299"/>
      <c r="DO110" s="300"/>
      <c r="DP110" s="300"/>
      <c r="DQ110" s="300"/>
      <c r="DR110" s="300"/>
      <c r="DS110" s="300"/>
      <c r="DT110" s="300"/>
      <c r="DU110" s="301"/>
      <c r="DV110" s="277"/>
      <c r="DW110" s="278"/>
      <c r="DX110" s="270"/>
      <c r="DY110" s="271"/>
      <c r="DZ110" s="271"/>
      <c r="EA110" s="272"/>
      <c r="EB110" s="20"/>
      <c r="EC110" s="19"/>
      <c r="ED110" s="281"/>
      <c r="EE110" s="278"/>
      <c r="EF110" s="304"/>
      <c r="EG110" s="292"/>
      <c r="EH110" s="292"/>
      <c r="EI110" s="251"/>
      <c r="EJ110" s="299"/>
      <c r="EK110" s="300"/>
      <c r="EL110" s="300"/>
      <c r="EM110" s="300"/>
      <c r="EN110" s="300"/>
      <c r="EO110" s="300"/>
      <c r="EP110" s="300"/>
      <c r="EQ110" s="301"/>
      <c r="ER110" s="277"/>
      <c r="ES110" s="278"/>
      <c r="ET110" s="270"/>
      <c r="EU110" s="271"/>
      <c r="EV110" s="271"/>
      <c r="EW110" s="272"/>
      <c r="EX110" s="20"/>
      <c r="EY110" s="19"/>
      <c r="EZ110" s="281"/>
      <c r="FA110" s="278"/>
      <c r="FB110" s="304"/>
      <c r="FC110" s="292"/>
      <c r="FD110" s="292"/>
      <c r="FE110" s="251"/>
      <c r="FF110" s="299"/>
      <c r="FG110" s="300"/>
      <c r="FH110" s="300"/>
      <c r="FI110" s="300"/>
      <c r="FJ110" s="300"/>
      <c r="FK110" s="300"/>
      <c r="FL110" s="300"/>
      <c r="FM110" s="301"/>
      <c r="FN110" s="277"/>
      <c r="FO110" s="278"/>
      <c r="FP110" s="270"/>
      <c r="FQ110" s="271"/>
      <c r="FR110" s="271"/>
      <c r="FS110" s="272"/>
      <c r="FT110" s="20"/>
      <c r="FU110" s="19"/>
      <c r="FV110" s="281"/>
      <c r="FW110" s="278"/>
      <c r="FX110" s="304"/>
      <c r="FY110" s="292"/>
      <c r="FZ110" s="292"/>
      <c r="GA110" s="251"/>
      <c r="GB110" s="299"/>
      <c r="GC110" s="300"/>
      <c r="GD110" s="300"/>
      <c r="GE110" s="300"/>
      <c r="GF110" s="300"/>
      <c r="GG110" s="300"/>
      <c r="GH110" s="300"/>
      <c r="GI110" s="301"/>
      <c r="GJ110" s="277"/>
      <c r="GK110" s="278"/>
      <c r="GL110" s="270"/>
      <c r="GM110" s="271"/>
      <c r="GN110" s="271"/>
      <c r="GO110" s="272"/>
      <c r="GP110" s="20"/>
      <c r="GQ110" s="19"/>
      <c r="GR110" s="281"/>
      <c r="GS110" s="278"/>
      <c r="GT110" s="304"/>
      <c r="GU110" s="292"/>
      <c r="GV110" s="292"/>
      <c r="GW110" s="251"/>
      <c r="GX110" s="299"/>
      <c r="GY110" s="300"/>
      <c r="GZ110" s="300"/>
      <c r="HA110" s="300"/>
      <c r="HB110" s="300"/>
      <c r="HC110" s="300"/>
      <c r="HD110" s="300"/>
      <c r="HE110" s="301"/>
      <c r="HF110" s="277"/>
      <c r="HG110" s="278"/>
      <c r="HH110" s="270"/>
      <c r="HI110" s="271"/>
      <c r="HJ110" s="271"/>
      <c r="HK110" s="272"/>
      <c r="HL110" s="20"/>
    </row>
    <row r="111" spans="1:220">
      <c r="A111" s="19"/>
      <c r="V111" s="20"/>
      <c r="W111" s="19"/>
      <c r="AR111" s="20"/>
      <c r="AS111" s="19"/>
      <c r="BN111" s="20"/>
      <c r="BO111" s="19"/>
      <c r="CJ111" s="20"/>
      <c r="CK111" s="19"/>
      <c r="DF111" s="20"/>
      <c r="DG111" s="19"/>
      <c r="EB111" s="20"/>
      <c r="EC111" s="19"/>
      <c r="EX111" s="20"/>
      <c r="EY111" s="19"/>
      <c r="FT111" s="20"/>
      <c r="FU111" s="19"/>
      <c r="GP111" s="20"/>
      <c r="GQ111" s="19"/>
      <c r="HL111" s="20"/>
    </row>
    <row r="112" spans="1:220">
      <c r="A112" s="21"/>
      <c r="B112" s="22"/>
      <c r="C112" s="22"/>
      <c r="D112" s="22"/>
      <c r="E112" s="22"/>
      <c r="F112" s="22"/>
      <c r="G112" s="22"/>
      <c r="H112" s="22"/>
      <c r="I112" s="22"/>
      <c r="J112" s="22"/>
      <c r="K112" s="22"/>
      <c r="L112" s="22"/>
      <c r="M112" s="22"/>
      <c r="N112" s="22"/>
      <c r="O112" s="22"/>
      <c r="P112" s="22"/>
      <c r="Q112" s="22"/>
      <c r="R112" s="22"/>
      <c r="S112" s="22"/>
      <c r="T112" s="22"/>
      <c r="U112" s="22"/>
      <c r="V112" s="23"/>
      <c r="W112" s="21"/>
      <c r="X112" s="22"/>
      <c r="Y112" s="22"/>
      <c r="Z112" s="22"/>
      <c r="AA112" s="22"/>
      <c r="AB112" s="22"/>
      <c r="AC112" s="22"/>
      <c r="AD112" s="22"/>
      <c r="AE112" s="22"/>
      <c r="AF112" s="22"/>
      <c r="AG112" s="22"/>
      <c r="AH112" s="22"/>
      <c r="AI112" s="22"/>
      <c r="AJ112" s="22"/>
      <c r="AK112" s="22"/>
      <c r="AL112" s="22"/>
      <c r="AM112" s="22"/>
      <c r="AN112" s="22"/>
      <c r="AO112" s="22"/>
      <c r="AP112" s="22"/>
      <c r="AQ112" s="22"/>
      <c r="AR112" s="23"/>
      <c r="AS112" s="21"/>
      <c r="AT112" s="22"/>
      <c r="AU112" s="22"/>
      <c r="AV112" s="22"/>
      <c r="AW112" s="22"/>
      <c r="AX112" s="22"/>
      <c r="AY112" s="22"/>
      <c r="AZ112" s="22"/>
      <c r="BA112" s="22"/>
      <c r="BB112" s="22"/>
      <c r="BC112" s="22"/>
      <c r="BD112" s="22"/>
      <c r="BE112" s="22"/>
      <c r="BF112" s="22"/>
      <c r="BG112" s="22"/>
      <c r="BH112" s="22"/>
      <c r="BI112" s="22"/>
      <c r="BJ112" s="22"/>
      <c r="BK112" s="22"/>
      <c r="BL112" s="22"/>
      <c r="BM112" s="22"/>
      <c r="BN112" s="23"/>
      <c r="BO112" s="21"/>
      <c r="BP112" s="22"/>
      <c r="BQ112" s="22"/>
      <c r="BR112" s="22"/>
      <c r="BS112" s="22"/>
      <c r="BT112" s="22"/>
      <c r="BU112" s="22"/>
      <c r="BV112" s="22"/>
      <c r="BW112" s="22"/>
      <c r="BX112" s="22"/>
      <c r="BY112" s="22"/>
      <c r="BZ112" s="22"/>
      <c r="CA112" s="22"/>
      <c r="CB112" s="22"/>
      <c r="CC112" s="22"/>
      <c r="CD112" s="22"/>
      <c r="CE112" s="22"/>
      <c r="CF112" s="22"/>
      <c r="CG112" s="22"/>
      <c r="CH112" s="22"/>
      <c r="CI112" s="22"/>
      <c r="CJ112" s="23"/>
      <c r="CK112" s="21"/>
      <c r="CL112" s="22"/>
      <c r="CM112" s="22"/>
      <c r="CN112" s="22"/>
      <c r="CO112" s="22"/>
      <c r="CP112" s="22"/>
      <c r="CQ112" s="22"/>
      <c r="CR112" s="22"/>
      <c r="CS112" s="22"/>
      <c r="CT112" s="22"/>
      <c r="CU112" s="22"/>
      <c r="CV112" s="22"/>
      <c r="CW112" s="22"/>
      <c r="CX112" s="22"/>
      <c r="CY112" s="22"/>
      <c r="CZ112" s="22"/>
      <c r="DA112" s="22"/>
      <c r="DB112" s="22"/>
      <c r="DC112" s="22"/>
      <c r="DD112" s="22"/>
      <c r="DE112" s="22"/>
      <c r="DF112" s="23"/>
      <c r="DG112" s="21"/>
      <c r="DH112" s="22"/>
      <c r="DI112" s="22"/>
      <c r="DJ112" s="22"/>
      <c r="DK112" s="22"/>
      <c r="DL112" s="22"/>
      <c r="DM112" s="22"/>
      <c r="DN112" s="22"/>
      <c r="DO112" s="22"/>
      <c r="DP112" s="22"/>
      <c r="DQ112" s="22"/>
      <c r="DR112" s="22"/>
      <c r="DS112" s="22"/>
      <c r="DT112" s="22"/>
      <c r="DU112" s="22"/>
      <c r="DV112" s="22"/>
      <c r="DW112" s="22"/>
      <c r="DX112" s="22"/>
      <c r="DY112" s="22"/>
      <c r="DZ112" s="22"/>
      <c r="EA112" s="22"/>
      <c r="EB112" s="23"/>
      <c r="EC112" s="21"/>
      <c r="ED112" s="22"/>
      <c r="EE112" s="22"/>
      <c r="EF112" s="22"/>
      <c r="EG112" s="22"/>
      <c r="EH112" s="22"/>
      <c r="EI112" s="22"/>
      <c r="EJ112" s="22"/>
      <c r="EK112" s="22"/>
      <c r="EL112" s="22"/>
      <c r="EM112" s="22"/>
      <c r="EN112" s="22"/>
      <c r="EO112" s="22"/>
      <c r="EP112" s="22"/>
      <c r="EQ112" s="22"/>
      <c r="ER112" s="22"/>
      <c r="ES112" s="22"/>
      <c r="ET112" s="22"/>
      <c r="EU112" s="22"/>
      <c r="EV112" s="22"/>
      <c r="EW112" s="22"/>
      <c r="EX112" s="23"/>
      <c r="EY112" s="21"/>
      <c r="EZ112" s="22"/>
      <c r="FA112" s="22"/>
      <c r="FB112" s="22"/>
      <c r="FC112" s="22"/>
      <c r="FD112" s="22"/>
      <c r="FE112" s="22"/>
      <c r="FF112" s="22"/>
      <c r="FG112" s="22"/>
      <c r="FH112" s="22"/>
      <c r="FI112" s="22"/>
      <c r="FJ112" s="22"/>
      <c r="FK112" s="22"/>
      <c r="FL112" s="22"/>
      <c r="FM112" s="22"/>
      <c r="FN112" s="22"/>
      <c r="FO112" s="22"/>
      <c r="FP112" s="22"/>
      <c r="FQ112" s="22"/>
      <c r="FR112" s="22"/>
      <c r="FS112" s="22"/>
      <c r="FT112" s="23"/>
      <c r="FU112" s="21"/>
      <c r="FV112" s="22"/>
      <c r="FW112" s="22"/>
      <c r="FX112" s="22"/>
      <c r="FY112" s="22"/>
      <c r="FZ112" s="22"/>
      <c r="GA112" s="22"/>
      <c r="GB112" s="22"/>
      <c r="GC112" s="22"/>
      <c r="GD112" s="22"/>
      <c r="GE112" s="22"/>
      <c r="GF112" s="22"/>
      <c r="GG112" s="22"/>
      <c r="GH112" s="22"/>
      <c r="GI112" s="22"/>
      <c r="GJ112" s="22"/>
      <c r="GK112" s="22"/>
      <c r="GL112" s="22"/>
      <c r="GM112" s="22"/>
      <c r="GN112" s="22"/>
      <c r="GO112" s="22"/>
      <c r="GP112" s="23"/>
      <c r="GQ112" s="21"/>
      <c r="GR112" s="22"/>
      <c r="GS112" s="22"/>
      <c r="GT112" s="22"/>
      <c r="GU112" s="22"/>
      <c r="GV112" s="22"/>
      <c r="GW112" s="22"/>
      <c r="GX112" s="22"/>
      <c r="GY112" s="22"/>
      <c r="GZ112" s="22"/>
      <c r="HA112" s="22"/>
      <c r="HB112" s="22"/>
      <c r="HC112" s="22"/>
      <c r="HD112" s="22"/>
      <c r="HE112" s="22"/>
      <c r="HF112" s="22"/>
      <c r="HG112" s="22"/>
      <c r="HH112" s="22"/>
      <c r="HI112" s="22"/>
      <c r="HJ112" s="22"/>
      <c r="HK112" s="22"/>
      <c r="HL112" s="23"/>
    </row>
    <row r="113" spans="1:220" ht="15" customHeight="1">
      <c r="A113">
        <v>21</v>
      </c>
      <c r="B113" s="25">
        <f>個人一覧!$C$30</f>
        <v>0</v>
      </c>
      <c r="F113" s="25">
        <f>個人一覧!$E$30</f>
        <v>0</v>
      </c>
      <c r="H113" t="str">
        <f>個人一覧!$J$30</f>
        <v/>
      </c>
      <c r="K113" t="str">
        <f>個人一覧!$M$30</f>
        <v/>
      </c>
      <c r="N113" t="str">
        <f>個人一覧!$P$30</f>
        <v/>
      </c>
      <c r="W113">
        <v>22</v>
      </c>
      <c r="X113" s="25">
        <f>個人一覧!$C$31</f>
        <v>0</v>
      </c>
      <c r="AB113" s="25">
        <f>個人一覧!$E$31</f>
        <v>0</v>
      </c>
      <c r="AD113" t="str">
        <f>個人一覧!$J$31</f>
        <v/>
      </c>
      <c r="AG113" t="str">
        <f>個人一覧!$M$31</f>
        <v/>
      </c>
      <c r="AJ113" t="str">
        <f>個人一覧!$P$31</f>
        <v/>
      </c>
      <c r="AS113">
        <v>23</v>
      </c>
      <c r="AT113" s="25">
        <f>個人一覧!$C$32</f>
        <v>0</v>
      </c>
      <c r="AX113" s="25">
        <f>個人一覧!$E$32</f>
        <v>0</v>
      </c>
      <c r="AZ113" t="str">
        <f>個人一覧!$J$32</f>
        <v/>
      </c>
      <c r="BC113" t="str">
        <f>個人一覧!$M$32</f>
        <v/>
      </c>
      <c r="BF113" t="str">
        <f>個人一覧!$P$32</f>
        <v/>
      </c>
      <c r="BO113">
        <v>24</v>
      </c>
      <c r="BP113" s="25">
        <f>個人一覧!$C$33</f>
        <v>0</v>
      </c>
      <c r="BT113" s="25">
        <f>個人一覧!$E$33</f>
        <v>0</v>
      </c>
      <c r="BV113" t="str">
        <f>個人一覧!$J$33</f>
        <v/>
      </c>
      <c r="BY113" t="str">
        <f>個人一覧!$M$33</f>
        <v/>
      </c>
      <c r="CB113" t="str">
        <f>個人一覧!$P$33</f>
        <v/>
      </c>
      <c r="CK113">
        <v>25</v>
      </c>
      <c r="CL113" s="25">
        <f>個人一覧!$C$34</f>
        <v>0</v>
      </c>
      <c r="CP113" s="25">
        <f>個人一覧!$E$34</f>
        <v>0</v>
      </c>
      <c r="CR113" t="str">
        <f>個人一覧!$J$34</f>
        <v/>
      </c>
      <c r="CU113" t="str">
        <f>個人一覧!$M$34</f>
        <v/>
      </c>
      <c r="CX113" t="str">
        <f>個人一覧!$P$34</f>
        <v/>
      </c>
      <c r="DG113">
        <v>26</v>
      </c>
      <c r="DH113" s="25">
        <f>個人一覧!$C$35</f>
        <v>0</v>
      </c>
      <c r="DL113" s="25">
        <f>個人一覧!$E$35</f>
        <v>0</v>
      </c>
      <c r="DN113" t="str">
        <f>個人一覧!$J$35</f>
        <v/>
      </c>
      <c r="DQ113" t="str">
        <f>個人一覧!$M$35</f>
        <v/>
      </c>
      <c r="DT113" t="str">
        <f>個人一覧!$P$35</f>
        <v/>
      </c>
      <c r="EC113">
        <v>27</v>
      </c>
      <c r="ED113" s="25">
        <f>個人一覧!$C$36</f>
        <v>0</v>
      </c>
      <c r="EH113" s="25">
        <f>個人一覧!$E$36</f>
        <v>0</v>
      </c>
      <c r="EJ113" t="str">
        <f>個人一覧!$J$36</f>
        <v/>
      </c>
      <c r="EM113" t="str">
        <f>個人一覧!$M$36</f>
        <v/>
      </c>
      <c r="EP113" t="str">
        <f>個人一覧!$P$36</f>
        <v/>
      </c>
      <c r="EY113">
        <v>28</v>
      </c>
      <c r="EZ113" s="25">
        <f>個人一覧!$C$37</f>
        <v>0</v>
      </c>
      <c r="FD113" s="25">
        <f>個人一覧!$E$37</f>
        <v>0</v>
      </c>
      <c r="FF113" t="str">
        <f>個人一覧!$J$37</f>
        <v/>
      </c>
      <c r="FI113" t="str">
        <f>個人一覧!$M$37</f>
        <v/>
      </c>
      <c r="FL113" t="str">
        <f>個人一覧!$P$37</f>
        <v/>
      </c>
      <c r="FU113">
        <v>29</v>
      </c>
      <c r="FV113" s="25">
        <f>個人一覧!$C$38</f>
        <v>0</v>
      </c>
      <c r="FZ113" s="25">
        <f>個人一覧!$E$38</f>
        <v>0</v>
      </c>
      <c r="GB113" t="str">
        <f>個人一覧!$J$38</f>
        <v/>
      </c>
      <c r="GE113" t="str">
        <f>個人一覧!$M$38</f>
        <v/>
      </c>
      <c r="GH113" t="str">
        <f>個人一覧!$P$38</f>
        <v/>
      </c>
      <c r="GQ113">
        <v>30</v>
      </c>
      <c r="GR113" s="25">
        <f>個人一覧!$C$39</f>
        <v>0</v>
      </c>
      <c r="GV113" s="25">
        <f>個人一覧!$E$39</f>
        <v>0</v>
      </c>
      <c r="GX113" t="str">
        <f>個人一覧!$J$39</f>
        <v/>
      </c>
      <c r="HA113" t="str">
        <f>個人一覧!$M$39</f>
        <v/>
      </c>
      <c r="HD113" t="str">
        <f>個人一覧!$P$39</f>
        <v/>
      </c>
    </row>
    <row r="114" spans="1:220" ht="9" customHeight="1">
      <c r="A114" s="24"/>
      <c r="B114" s="17"/>
      <c r="C114" s="17"/>
      <c r="D114" s="17"/>
      <c r="E114" s="17"/>
      <c r="F114" s="17"/>
      <c r="G114" s="17"/>
      <c r="H114" s="17"/>
      <c r="I114" s="17"/>
      <c r="J114" s="17"/>
      <c r="K114" s="17"/>
      <c r="L114" s="17"/>
      <c r="M114" s="17"/>
      <c r="N114" s="17"/>
      <c r="O114" s="17"/>
      <c r="P114" s="17"/>
      <c r="Q114" s="17"/>
      <c r="R114" s="17"/>
      <c r="S114" s="17"/>
      <c r="T114" s="17"/>
      <c r="U114" s="17"/>
      <c r="V114" s="18"/>
      <c r="W114" s="24"/>
      <c r="X114" s="17"/>
      <c r="Y114" s="17"/>
      <c r="Z114" s="17"/>
      <c r="AA114" s="17"/>
      <c r="AB114" s="17"/>
      <c r="AC114" s="17"/>
      <c r="AD114" s="17"/>
      <c r="AE114" s="17"/>
      <c r="AF114" s="17"/>
      <c r="AG114" s="17"/>
      <c r="AH114" s="17"/>
      <c r="AI114" s="17"/>
      <c r="AJ114" s="17"/>
      <c r="AK114" s="17"/>
      <c r="AL114" s="17"/>
      <c r="AM114" s="17"/>
      <c r="AN114" s="17"/>
      <c r="AO114" s="17"/>
      <c r="AP114" s="17"/>
      <c r="AQ114" s="17"/>
      <c r="AR114" s="18"/>
      <c r="AS114" s="24"/>
      <c r="AT114" s="17"/>
      <c r="AU114" s="17"/>
      <c r="AV114" s="17"/>
      <c r="AW114" s="17"/>
      <c r="AX114" s="17"/>
      <c r="AY114" s="17"/>
      <c r="AZ114" s="17"/>
      <c r="BA114" s="17"/>
      <c r="BB114" s="17"/>
      <c r="BC114" s="17"/>
      <c r="BD114" s="17"/>
      <c r="BE114" s="17"/>
      <c r="BF114" s="17"/>
      <c r="BG114" s="17"/>
      <c r="BH114" s="17"/>
      <c r="BI114" s="17"/>
      <c r="BJ114" s="17"/>
      <c r="BK114" s="17"/>
      <c r="BL114" s="17"/>
      <c r="BM114" s="17"/>
      <c r="BN114" s="18"/>
      <c r="BO114" s="24"/>
      <c r="BP114" s="17"/>
      <c r="BQ114" s="17"/>
      <c r="BR114" s="17"/>
      <c r="BS114" s="17"/>
      <c r="BT114" s="17"/>
      <c r="BU114" s="17"/>
      <c r="BV114" s="17"/>
      <c r="BW114" s="17"/>
      <c r="BX114" s="17"/>
      <c r="BY114" s="17"/>
      <c r="BZ114" s="17"/>
      <c r="CA114" s="17"/>
      <c r="CB114" s="17"/>
      <c r="CC114" s="17"/>
      <c r="CD114" s="17"/>
      <c r="CE114" s="17"/>
      <c r="CF114" s="17"/>
      <c r="CG114" s="17"/>
      <c r="CH114" s="17"/>
      <c r="CI114" s="17"/>
      <c r="CJ114" s="18"/>
      <c r="CK114" s="24"/>
      <c r="CL114" s="17"/>
      <c r="CM114" s="17"/>
      <c r="CN114" s="17"/>
      <c r="CO114" s="17"/>
      <c r="CP114" s="17"/>
      <c r="CQ114" s="17"/>
      <c r="CR114" s="17"/>
      <c r="CS114" s="17"/>
      <c r="CT114" s="17"/>
      <c r="CU114" s="17"/>
      <c r="CV114" s="17"/>
      <c r="CW114" s="17"/>
      <c r="CX114" s="17"/>
      <c r="CY114" s="17"/>
      <c r="CZ114" s="17"/>
      <c r="DA114" s="17"/>
      <c r="DB114" s="17"/>
      <c r="DC114" s="17"/>
      <c r="DD114" s="17"/>
      <c r="DE114" s="17"/>
      <c r="DF114" s="18"/>
      <c r="DG114" s="24"/>
      <c r="DH114" s="17"/>
      <c r="DI114" s="17"/>
      <c r="DJ114" s="17"/>
      <c r="DK114" s="17"/>
      <c r="DL114" s="17"/>
      <c r="DM114" s="17"/>
      <c r="DN114" s="17"/>
      <c r="DO114" s="17"/>
      <c r="DP114" s="17"/>
      <c r="DQ114" s="17"/>
      <c r="DR114" s="17"/>
      <c r="DS114" s="17"/>
      <c r="DT114" s="17"/>
      <c r="DU114" s="17"/>
      <c r="DV114" s="17"/>
      <c r="DW114" s="17"/>
      <c r="DX114" s="17"/>
      <c r="DY114" s="17"/>
      <c r="DZ114" s="17"/>
      <c r="EA114" s="17"/>
      <c r="EB114" s="18"/>
      <c r="EC114" s="24"/>
      <c r="ED114" s="17"/>
      <c r="EE114" s="17"/>
      <c r="EF114" s="17"/>
      <c r="EG114" s="17"/>
      <c r="EH114" s="17"/>
      <c r="EI114" s="17"/>
      <c r="EJ114" s="17"/>
      <c r="EK114" s="17"/>
      <c r="EL114" s="17"/>
      <c r="EM114" s="17"/>
      <c r="EN114" s="17"/>
      <c r="EO114" s="17"/>
      <c r="EP114" s="17"/>
      <c r="EQ114" s="17"/>
      <c r="ER114" s="17"/>
      <c r="ES114" s="17"/>
      <c r="ET114" s="17"/>
      <c r="EU114" s="17"/>
      <c r="EV114" s="17"/>
      <c r="EW114" s="17"/>
      <c r="EX114" s="18"/>
      <c r="EY114" s="24"/>
      <c r="EZ114" s="17"/>
      <c r="FA114" s="17"/>
      <c r="FB114" s="17"/>
      <c r="FC114" s="17"/>
      <c r="FD114" s="17"/>
      <c r="FE114" s="17"/>
      <c r="FF114" s="17"/>
      <c r="FG114" s="17"/>
      <c r="FH114" s="17"/>
      <c r="FI114" s="17"/>
      <c r="FJ114" s="17"/>
      <c r="FK114" s="17"/>
      <c r="FL114" s="17"/>
      <c r="FM114" s="17"/>
      <c r="FN114" s="17"/>
      <c r="FO114" s="17"/>
      <c r="FP114" s="17"/>
      <c r="FQ114" s="17"/>
      <c r="FR114" s="17"/>
      <c r="FS114" s="17"/>
      <c r="FT114" s="18"/>
      <c r="FU114" s="24"/>
      <c r="FV114" s="17"/>
      <c r="FW114" s="17"/>
      <c r="FX114" s="17"/>
      <c r="FY114" s="17"/>
      <c r="FZ114" s="17"/>
      <c r="GA114" s="17"/>
      <c r="GB114" s="17"/>
      <c r="GC114" s="17"/>
      <c r="GD114" s="17"/>
      <c r="GE114" s="17"/>
      <c r="GF114" s="17"/>
      <c r="GG114" s="17"/>
      <c r="GH114" s="17"/>
      <c r="GI114" s="17"/>
      <c r="GJ114" s="17"/>
      <c r="GK114" s="17"/>
      <c r="GL114" s="17"/>
      <c r="GM114" s="17"/>
      <c r="GN114" s="17"/>
      <c r="GO114" s="17"/>
      <c r="GP114" s="18"/>
      <c r="GQ114" s="24"/>
      <c r="GR114" s="17"/>
      <c r="GS114" s="17"/>
      <c r="GT114" s="17"/>
      <c r="GU114" s="17"/>
      <c r="GV114" s="17"/>
      <c r="GW114" s="17"/>
      <c r="GX114" s="17"/>
      <c r="GY114" s="17"/>
      <c r="GZ114" s="17"/>
      <c r="HA114" s="17"/>
      <c r="HB114" s="17"/>
      <c r="HC114" s="17"/>
      <c r="HD114" s="17"/>
      <c r="HE114" s="17"/>
      <c r="HF114" s="17"/>
      <c r="HG114" s="17"/>
      <c r="HH114" s="17"/>
      <c r="HI114" s="17"/>
      <c r="HJ114" s="17"/>
      <c r="HK114" s="17"/>
      <c r="HL114" s="18"/>
    </row>
    <row r="115" spans="1:220" ht="13.5" customHeight="1">
      <c r="A115" s="19"/>
      <c r="B115" s="310" t="str">
        <f>IF($F$113="2","女","")</f>
        <v/>
      </c>
      <c r="C115" s="310"/>
      <c r="E115" s="307" t="s">
        <v>248</v>
      </c>
      <c r="F115" s="308"/>
      <c r="G115" s="308"/>
      <c r="H115" s="308"/>
      <c r="I115" s="308"/>
      <c r="J115" s="308"/>
      <c r="K115" s="308"/>
      <c r="L115" s="308"/>
      <c r="M115" s="308"/>
      <c r="N115" s="308"/>
      <c r="O115" s="308"/>
      <c r="P115" s="308"/>
      <c r="Q115" s="308"/>
      <c r="R115" s="308"/>
      <c r="V115" s="20"/>
      <c r="W115" s="19"/>
      <c r="X115" s="310" t="str">
        <f>IF($AB$113="2","女","")</f>
        <v/>
      </c>
      <c r="Y115" s="310"/>
      <c r="AA115" s="307" t="s">
        <v>248</v>
      </c>
      <c r="AB115" s="308"/>
      <c r="AC115" s="308"/>
      <c r="AD115" s="308"/>
      <c r="AE115" s="308"/>
      <c r="AF115" s="308"/>
      <c r="AG115" s="308"/>
      <c r="AH115" s="308"/>
      <c r="AI115" s="308"/>
      <c r="AJ115" s="308"/>
      <c r="AK115" s="308"/>
      <c r="AL115" s="308"/>
      <c r="AM115" s="308"/>
      <c r="AN115" s="308"/>
      <c r="AR115" s="20"/>
      <c r="AS115" s="19"/>
      <c r="AT115" s="310" t="str">
        <f>IF($AX$113="2","女","")</f>
        <v/>
      </c>
      <c r="AU115" s="310"/>
      <c r="AW115" s="307" t="s">
        <v>248</v>
      </c>
      <c r="AX115" s="308"/>
      <c r="AY115" s="308"/>
      <c r="AZ115" s="308"/>
      <c r="BA115" s="308"/>
      <c r="BB115" s="308"/>
      <c r="BC115" s="308"/>
      <c r="BD115" s="308"/>
      <c r="BE115" s="308"/>
      <c r="BF115" s="308"/>
      <c r="BG115" s="308"/>
      <c r="BH115" s="308"/>
      <c r="BI115" s="308"/>
      <c r="BJ115" s="308"/>
      <c r="BN115" s="20"/>
      <c r="BO115" s="19"/>
      <c r="BP115" s="310" t="str">
        <f>IF($BT$113="2","女","")</f>
        <v/>
      </c>
      <c r="BQ115" s="310"/>
      <c r="BS115" s="307" t="s">
        <v>248</v>
      </c>
      <c r="BT115" s="308"/>
      <c r="BU115" s="308"/>
      <c r="BV115" s="308"/>
      <c r="BW115" s="308"/>
      <c r="BX115" s="308"/>
      <c r="BY115" s="308"/>
      <c r="BZ115" s="308"/>
      <c r="CA115" s="308"/>
      <c r="CB115" s="308"/>
      <c r="CC115" s="308"/>
      <c r="CD115" s="308"/>
      <c r="CE115" s="308"/>
      <c r="CF115" s="308"/>
      <c r="CJ115" s="20"/>
      <c r="CK115" s="19"/>
      <c r="CL115" s="310" t="str">
        <f>IF($CP$113="2","女","")</f>
        <v/>
      </c>
      <c r="CM115" s="310"/>
      <c r="CO115" s="307" t="s">
        <v>248</v>
      </c>
      <c r="CP115" s="308"/>
      <c r="CQ115" s="308"/>
      <c r="CR115" s="308"/>
      <c r="CS115" s="308"/>
      <c r="CT115" s="308"/>
      <c r="CU115" s="308"/>
      <c r="CV115" s="308"/>
      <c r="CW115" s="308"/>
      <c r="CX115" s="308"/>
      <c r="CY115" s="308"/>
      <c r="CZ115" s="308"/>
      <c r="DA115" s="308"/>
      <c r="DB115" s="308"/>
      <c r="DF115" s="20"/>
      <c r="DG115" s="19"/>
      <c r="DH115" s="310" t="str">
        <f>IF($DL$113="2","女","")</f>
        <v/>
      </c>
      <c r="DI115" s="310"/>
      <c r="DK115" s="307" t="s">
        <v>248</v>
      </c>
      <c r="DL115" s="308"/>
      <c r="DM115" s="308"/>
      <c r="DN115" s="308"/>
      <c r="DO115" s="308"/>
      <c r="DP115" s="308"/>
      <c r="DQ115" s="308"/>
      <c r="DR115" s="308"/>
      <c r="DS115" s="308"/>
      <c r="DT115" s="308"/>
      <c r="DU115" s="308"/>
      <c r="DV115" s="308"/>
      <c r="DW115" s="308"/>
      <c r="DX115" s="308"/>
      <c r="EB115" s="20"/>
      <c r="EC115" s="19"/>
      <c r="ED115" s="310" t="str">
        <f>IF($EH$113="2","女","")</f>
        <v/>
      </c>
      <c r="EE115" s="310"/>
      <c r="EG115" s="307" t="s">
        <v>248</v>
      </c>
      <c r="EH115" s="308"/>
      <c r="EI115" s="308"/>
      <c r="EJ115" s="308"/>
      <c r="EK115" s="308"/>
      <c r="EL115" s="308"/>
      <c r="EM115" s="308"/>
      <c r="EN115" s="308"/>
      <c r="EO115" s="308"/>
      <c r="EP115" s="308"/>
      <c r="EQ115" s="308"/>
      <c r="ER115" s="308"/>
      <c r="ES115" s="308"/>
      <c r="ET115" s="308"/>
      <c r="EX115" s="20"/>
      <c r="EY115" s="19"/>
      <c r="EZ115" s="310" t="str">
        <f>IF($FD$113="2","女","")</f>
        <v/>
      </c>
      <c r="FA115" s="310"/>
      <c r="FC115" s="307" t="s">
        <v>248</v>
      </c>
      <c r="FD115" s="308"/>
      <c r="FE115" s="308"/>
      <c r="FF115" s="308"/>
      <c r="FG115" s="308"/>
      <c r="FH115" s="308"/>
      <c r="FI115" s="308"/>
      <c r="FJ115" s="308"/>
      <c r="FK115" s="308"/>
      <c r="FL115" s="308"/>
      <c r="FM115" s="308"/>
      <c r="FN115" s="308"/>
      <c r="FO115" s="308"/>
      <c r="FP115" s="308"/>
      <c r="FT115" s="20"/>
      <c r="FU115" s="19"/>
      <c r="FV115" s="310" t="str">
        <f>IF($FZ$113="2","女","")</f>
        <v/>
      </c>
      <c r="FW115" s="310"/>
      <c r="FY115" s="307" t="s">
        <v>248</v>
      </c>
      <c r="FZ115" s="308"/>
      <c r="GA115" s="308"/>
      <c r="GB115" s="308"/>
      <c r="GC115" s="308"/>
      <c r="GD115" s="308"/>
      <c r="GE115" s="308"/>
      <c r="GF115" s="308"/>
      <c r="GG115" s="308"/>
      <c r="GH115" s="308"/>
      <c r="GI115" s="308"/>
      <c r="GJ115" s="308"/>
      <c r="GK115" s="308"/>
      <c r="GL115" s="308"/>
      <c r="GP115" s="20"/>
      <c r="GQ115" s="19"/>
      <c r="GR115" s="310" t="str">
        <f>IF($GV$113="2","女","")</f>
        <v/>
      </c>
      <c r="GS115" s="310"/>
      <c r="GU115" s="307" t="s">
        <v>248</v>
      </c>
      <c r="GV115" s="308"/>
      <c r="GW115" s="308"/>
      <c r="GX115" s="308"/>
      <c r="GY115" s="308"/>
      <c r="GZ115" s="308"/>
      <c r="HA115" s="308"/>
      <c r="HB115" s="308"/>
      <c r="HC115" s="308"/>
      <c r="HD115" s="308"/>
      <c r="HE115" s="308"/>
      <c r="HF115" s="308"/>
      <c r="HG115" s="308"/>
      <c r="HH115" s="308"/>
      <c r="HL115" s="20"/>
    </row>
    <row r="116" spans="1:220" ht="14.25" customHeight="1" thickBot="1">
      <c r="A116" s="19"/>
      <c r="B116" s="310"/>
      <c r="C116" s="310"/>
      <c r="E116" s="309"/>
      <c r="F116" s="309"/>
      <c r="G116" s="309"/>
      <c r="H116" s="309"/>
      <c r="I116" s="309"/>
      <c r="J116" s="309"/>
      <c r="K116" s="309"/>
      <c r="L116" s="309"/>
      <c r="M116" s="309"/>
      <c r="N116" s="309"/>
      <c r="O116" s="309"/>
      <c r="P116" s="309"/>
      <c r="Q116" s="309"/>
      <c r="R116" s="309"/>
      <c r="V116" s="20"/>
      <c r="W116" s="19"/>
      <c r="X116" s="310"/>
      <c r="Y116" s="310"/>
      <c r="AA116" s="309"/>
      <c r="AB116" s="309"/>
      <c r="AC116" s="309"/>
      <c r="AD116" s="309"/>
      <c r="AE116" s="309"/>
      <c r="AF116" s="309"/>
      <c r="AG116" s="309"/>
      <c r="AH116" s="309"/>
      <c r="AI116" s="309"/>
      <c r="AJ116" s="309"/>
      <c r="AK116" s="309"/>
      <c r="AL116" s="309"/>
      <c r="AM116" s="309"/>
      <c r="AN116" s="309"/>
      <c r="AR116" s="20"/>
      <c r="AS116" s="19"/>
      <c r="AT116" s="310"/>
      <c r="AU116" s="310"/>
      <c r="AW116" s="309"/>
      <c r="AX116" s="309"/>
      <c r="AY116" s="309"/>
      <c r="AZ116" s="309"/>
      <c r="BA116" s="309"/>
      <c r="BB116" s="309"/>
      <c r="BC116" s="309"/>
      <c r="BD116" s="309"/>
      <c r="BE116" s="309"/>
      <c r="BF116" s="309"/>
      <c r="BG116" s="309"/>
      <c r="BH116" s="309"/>
      <c r="BI116" s="309"/>
      <c r="BJ116" s="309"/>
      <c r="BN116" s="20"/>
      <c r="BO116" s="19"/>
      <c r="BP116" s="310"/>
      <c r="BQ116" s="310"/>
      <c r="BS116" s="309"/>
      <c r="BT116" s="309"/>
      <c r="BU116" s="309"/>
      <c r="BV116" s="309"/>
      <c r="BW116" s="309"/>
      <c r="BX116" s="309"/>
      <c r="BY116" s="309"/>
      <c r="BZ116" s="309"/>
      <c r="CA116" s="309"/>
      <c r="CB116" s="309"/>
      <c r="CC116" s="309"/>
      <c r="CD116" s="309"/>
      <c r="CE116" s="309"/>
      <c r="CF116" s="309"/>
      <c r="CJ116" s="20"/>
      <c r="CK116" s="19"/>
      <c r="CL116" s="310"/>
      <c r="CM116" s="310"/>
      <c r="CO116" s="309"/>
      <c r="CP116" s="309"/>
      <c r="CQ116" s="309"/>
      <c r="CR116" s="309"/>
      <c r="CS116" s="309"/>
      <c r="CT116" s="309"/>
      <c r="CU116" s="309"/>
      <c r="CV116" s="309"/>
      <c r="CW116" s="309"/>
      <c r="CX116" s="309"/>
      <c r="CY116" s="309"/>
      <c r="CZ116" s="309"/>
      <c r="DA116" s="309"/>
      <c r="DB116" s="309"/>
      <c r="DF116" s="20"/>
      <c r="DG116" s="19"/>
      <c r="DH116" s="310"/>
      <c r="DI116" s="310"/>
      <c r="DK116" s="309"/>
      <c r="DL116" s="309"/>
      <c r="DM116" s="309"/>
      <c r="DN116" s="309"/>
      <c r="DO116" s="309"/>
      <c r="DP116" s="309"/>
      <c r="DQ116" s="309"/>
      <c r="DR116" s="309"/>
      <c r="DS116" s="309"/>
      <c r="DT116" s="309"/>
      <c r="DU116" s="309"/>
      <c r="DV116" s="309"/>
      <c r="DW116" s="309"/>
      <c r="DX116" s="309"/>
      <c r="EB116" s="20"/>
      <c r="EC116" s="19"/>
      <c r="ED116" s="310"/>
      <c r="EE116" s="310"/>
      <c r="EG116" s="309"/>
      <c r="EH116" s="309"/>
      <c r="EI116" s="309"/>
      <c r="EJ116" s="309"/>
      <c r="EK116" s="309"/>
      <c r="EL116" s="309"/>
      <c r="EM116" s="309"/>
      <c r="EN116" s="309"/>
      <c r="EO116" s="309"/>
      <c r="EP116" s="309"/>
      <c r="EQ116" s="309"/>
      <c r="ER116" s="309"/>
      <c r="ES116" s="309"/>
      <c r="ET116" s="309"/>
      <c r="EX116" s="20"/>
      <c r="EY116" s="19"/>
      <c r="EZ116" s="310"/>
      <c r="FA116" s="310"/>
      <c r="FC116" s="309"/>
      <c r="FD116" s="309"/>
      <c r="FE116" s="309"/>
      <c r="FF116" s="309"/>
      <c r="FG116" s="309"/>
      <c r="FH116" s="309"/>
      <c r="FI116" s="309"/>
      <c r="FJ116" s="309"/>
      <c r="FK116" s="309"/>
      <c r="FL116" s="309"/>
      <c r="FM116" s="309"/>
      <c r="FN116" s="309"/>
      <c r="FO116" s="309"/>
      <c r="FP116" s="309"/>
      <c r="FT116" s="20"/>
      <c r="FU116" s="19"/>
      <c r="FV116" s="310"/>
      <c r="FW116" s="310"/>
      <c r="FY116" s="309"/>
      <c r="FZ116" s="309"/>
      <c r="GA116" s="309"/>
      <c r="GB116" s="309"/>
      <c r="GC116" s="309"/>
      <c r="GD116" s="309"/>
      <c r="GE116" s="309"/>
      <c r="GF116" s="309"/>
      <c r="GG116" s="309"/>
      <c r="GH116" s="309"/>
      <c r="GI116" s="309"/>
      <c r="GJ116" s="309"/>
      <c r="GK116" s="309"/>
      <c r="GL116" s="309"/>
      <c r="GP116" s="20"/>
      <c r="GQ116" s="19"/>
      <c r="GR116" s="310"/>
      <c r="GS116" s="310"/>
      <c r="GU116" s="309"/>
      <c r="GV116" s="309"/>
      <c r="GW116" s="309"/>
      <c r="GX116" s="309"/>
      <c r="GY116" s="309"/>
      <c r="GZ116" s="309"/>
      <c r="HA116" s="309"/>
      <c r="HB116" s="309"/>
      <c r="HC116" s="309"/>
      <c r="HD116" s="309"/>
      <c r="HE116" s="309"/>
      <c r="HF116" s="309"/>
      <c r="HG116" s="309"/>
      <c r="HH116" s="309"/>
      <c r="HL116" s="20"/>
    </row>
    <row r="117" spans="1:220" ht="15" thickTop="1" thickBot="1">
      <c r="A117" s="19"/>
      <c r="V117" s="20"/>
      <c r="W117" s="19"/>
      <c r="AR117" s="20"/>
      <c r="AS117" s="19"/>
      <c r="BN117" s="20"/>
      <c r="BO117" s="19"/>
      <c r="CJ117" s="20"/>
      <c r="CK117" s="19"/>
      <c r="DF117" s="20"/>
      <c r="DG117" s="19"/>
      <c r="EB117" s="20"/>
      <c r="EC117" s="19"/>
      <c r="EX117" s="20"/>
      <c r="EY117" s="19"/>
      <c r="FT117" s="20"/>
      <c r="FU117" s="19"/>
      <c r="GP117" s="20"/>
      <c r="GQ117" s="19"/>
      <c r="HL117" s="20"/>
    </row>
    <row r="118" spans="1:220" ht="13.5" customHeight="1">
      <c r="A118" s="19"/>
      <c r="B118" s="282" t="s">
        <v>249</v>
      </c>
      <c r="C118" s="287"/>
      <c r="D118" s="287"/>
      <c r="E118" s="287"/>
      <c r="F118" s="287"/>
      <c r="G118" s="287"/>
      <c r="H118" s="287"/>
      <c r="I118" s="287"/>
      <c r="J118" s="287"/>
      <c r="K118" s="286" t="s">
        <v>250</v>
      </c>
      <c r="L118" s="287"/>
      <c r="M118" s="287"/>
      <c r="N118" s="287"/>
      <c r="O118" s="287"/>
      <c r="P118" s="287"/>
      <c r="Q118" s="287"/>
      <c r="R118" s="287"/>
      <c r="S118" s="287"/>
      <c r="T118" s="287"/>
      <c r="U118" s="305"/>
      <c r="V118" s="20"/>
      <c r="W118" s="19"/>
      <c r="X118" s="282" t="s">
        <v>249</v>
      </c>
      <c r="Y118" s="287"/>
      <c r="Z118" s="287"/>
      <c r="AA118" s="287"/>
      <c r="AB118" s="287"/>
      <c r="AC118" s="287"/>
      <c r="AD118" s="287"/>
      <c r="AE118" s="287"/>
      <c r="AF118" s="287"/>
      <c r="AG118" s="286" t="s">
        <v>250</v>
      </c>
      <c r="AH118" s="287"/>
      <c r="AI118" s="287"/>
      <c r="AJ118" s="287"/>
      <c r="AK118" s="287"/>
      <c r="AL118" s="287"/>
      <c r="AM118" s="287"/>
      <c r="AN118" s="287"/>
      <c r="AO118" s="287"/>
      <c r="AP118" s="287"/>
      <c r="AQ118" s="305"/>
      <c r="AR118" s="20"/>
      <c r="AS118" s="19"/>
      <c r="AT118" s="282" t="s">
        <v>249</v>
      </c>
      <c r="AU118" s="287"/>
      <c r="AV118" s="287"/>
      <c r="AW118" s="287"/>
      <c r="AX118" s="287"/>
      <c r="AY118" s="287"/>
      <c r="AZ118" s="287"/>
      <c r="BA118" s="287"/>
      <c r="BB118" s="287"/>
      <c r="BC118" s="286" t="s">
        <v>250</v>
      </c>
      <c r="BD118" s="287"/>
      <c r="BE118" s="287"/>
      <c r="BF118" s="287"/>
      <c r="BG118" s="287"/>
      <c r="BH118" s="287"/>
      <c r="BI118" s="287"/>
      <c r="BJ118" s="287"/>
      <c r="BK118" s="287"/>
      <c r="BL118" s="287"/>
      <c r="BM118" s="305"/>
      <c r="BN118" s="20"/>
      <c r="BO118" s="19"/>
      <c r="BP118" s="282" t="s">
        <v>249</v>
      </c>
      <c r="BQ118" s="287"/>
      <c r="BR118" s="287"/>
      <c r="BS118" s="287"/>
      <c r="BT118" s="287"/>
      <c r="BU118" s="287"/>
      <c r="BV118" s="287"/>
      <c r="BW118" s="287"/>
      <c r="BX118" s="287"/>
      <c r="BY118" s="286" t="s">
        <v>250</v>
      </c>
      <c r="BZ118" s="287"/>
      <c r="CA118" s="287"/>
      <c r="CB118" s="287"/>
      <c r="CC118" s="287"/>
      <c r="CD118" s="287"/>
      <c r="CE118" s="287"/>
      <c r="CF118" s="287"/>
      <c r="CG118" s="287"/>
      <c r="CH118" s="287"/>
      <c r="CI118" s="305"/>
      <c r="CJ118" s="20"/>
      <c r="CK118" s="19"/>
      <c r="CL118" s="282" t="s">
        <v>249</v>
      </c>
      <c r="CM118" s="287"/>
      <c r="CN118" s="287"/>
      <c r="CO118" s="287"/>
      <c r="CP118" s="287"/>
      <c r="CQ118" s="287"/>
      <c r="CR118" s="287"/>
      <c r="CS118" s="287"/>
      <c r="CT118" s="287"/>
      <c r="CU118" s="286" t="s">
        <v>250</v>
      </c>
      <c r="CV118" s="287"/>
      <c r="CW118" s="287"/>
      <c r="CX118" s="287"/>
      <c r="CY118" s="287"/>
      <c r="CZ118" s="287"/>
      <c r="DA118" s="287"/>
      <c r="DB118" s="287"/>
      <c r="DC118" s="287"/>
      <c r="DD118" s="287"/>
      <c r="DE118" s="305"/>
      <c r="DF118" s="20"/>
      <c r="DG118" s="19"/>
      <c r="DH118" s="282" t="s">
        <v>249</v>
      </c>
      <c r="DI118" s="287"/>
      <c r="DJ118" s="287"/>
      <c r="DK118" s="287"/>
      <c r="DL118" s="287"/>
      <c r="DM118" s="287"/>
      <c r="DN118" s="287"/>
      <c r="DO118" s="287"/>
      <c r="DP118" s="287"/>
      <c r="DQ118" s="286" t="s">
        <v>250</v>
      </c>
      <c r="DR118" s="287"/>
      <c r="DS118" s="287"/>
      <c r="DT118" s="287"/>
      <c r="DU118" s="287"/>
      <c r="DV118" s="287"/>
      <c r="DW118" s="287"/>
      <c r="DX118" s="287"/>
      <c r="DY118" s="287"/>
      <c r="DZ118" s="287"/>
      <c r="EA118" s="305"/>
      <c r="EB118" s="20"/>
      <c r="EC118" s="19"/>
      <c r="ED118" s="282" t="s">
        <v>249</v>
      </c>
      <c r="EE118" s="287"/>
      <c r="EF118" s="287"/>
      <c r="EG118" s="287"/>
      <c r="EH118" s="287"/>
      <c r="EI118" s="287"/>
      <c r="EJ118" s="287"/>
      <c r="EK118" s="287"/>
      <c r="EL118" s="287"/>
      <c r="EM118" s="286" t="s">
        <v>250</v>
      </c>
      <c r="EN118" s="287"/>
      <c r="EO118" s="287"/>
      <c r="EP118" s="287"/>
      <c r="EQ118" s="287"/>
      <c r="ER118" s="287"/>
      <c r="ES118" s="287"/>
      <c r="ET118" s="287"/>
      <c r="EU118" s="287"/>
      <c r="EV118" s="287"/>
      <c r="EW118" s="305"/>
      <c r="EX118" s="20"/>
      <c r="EY118" s="19"/>
      <c r="EZ118" s="282" t="s">
        <v>249</v>
      </c>
      <c r="FA118" s="287"/>
      <c r="FB118" s="287"/>
      <c r="FC118" s="287"/>
      <c r="FD118" s="287"/>
      <c r="FE118" s="287"/>
      <c r="FF118" s="287"/>
      <c r="FG118" s="287"/>
      <c r="FH118" s="287"/>
      <c r="FI118" s="286" t="s">
        <v>250</v>
      </c>
      <c r="FJ118" s="287"/>
      <c r="FK118" s="287"/>
      <c r="FL118" s="287"/>
      <c r="FM118" s="287"/>
      <c r="FN118" s="287"/>
      <c r="FO118" s="287"/>
      <c r="FP118" s="287"/>
      <c r="FQ118" s="287"/>
      <c r="FR118" s="287"/>
      <c r="FS118" s="305"/>
      <c r="FT118" s="20"/>
      <c r="FU118" s="19"/>
      <c r="FV118" s="282" t="s">
        <v>249</v>
      </c>
      <c r="FW118" s="287"/>
      <c r="FX118" s="287"/>
      <c r="FY118" s="287"/>
      <c r="FZ118" s="287"/>
      <c r="GA118" s="287"/>
      <c r="GB118" s="287"/>
      <c r="GC118" s="287"/>
      <c r="GD118" s="287"/>
      <c r="GE118" s="286" t="s">
        <v>250</v>
      </c>
      <c r="GF118" s="287"/>
      <c r="GG118" s="287"/>
      <c r="GH118" s="287"/>
      <c r="GI118" s="287"/>
      <c r="GJ118" s="287"/>
      <c r="GK118" s="287"/>
      <c r="GL118" s="287"/>
      <c r="GM118" s="287"/>
      <c r="GN118" s="287"/>
      <c r="GO118" s="305"/>
      <c r="GP118" s="20"/>
      <c r="GQ118" s="19"/>
      <c r="GR118" s="282" t="s">
        <v>249</v>
      </c>
      <c r="GS118" s="287"/>
      <c r="GT118" s="287"/>
      <c r="GU118" s="287"/>
      <c r="GV118" s="287"/>
      <c r="GW118" s="287"/>
      <c r="GX118" s="287"/>
      <c r="GY118" s="287"/>
      <c r="GZ118" s="287"/>
      <c r="HA118" s="286" t="s">
        <v>250</v>
      </c>
      <c r="HB118" s="287"/>
      <c r="HC118" s="287"/>
      <c r="HD118" s="287"/>
      <c r="HE118" s="287"/>
      <c r="HF118" s="287"/>
      <c r="HG118" s="287"/>
      <c r="HH118" s="287"/>
      <c r="HI118" s="287"/>
      <c r="HJ118" s="287"/>
      <c r="HK118" s="305"/>
      <c r="HL118" s="20"/>
    </row>
    <row r="119" spans="1:220" ht="13.5" customHeight="1">
      <c r="A119" s="19"/>
      <c r="B119" s="284"/>
      <c r="C119" s="289"/>
      <c r="D119" s="289"/>
      <c r="E119" s="289"/>
      <c r="F119" s="289"/>
      <c r="G119" s="289"/>
      <c r="H119" s="289"/>
      <c r="I119" s="289"/>
      <c r="J119" s="289"/>
      <c r="K119" s="288"/>
      <c r="L119" s="289"/>
      <c r="M119" s="289"/>
      <c r="N119" s="289"/>
      <c r="O119" s="289"/>
      <c r="P119" s="289"/>
      <c r="Q119" s="289"/>
      <c r="R119" s="289"/>
      <c r="S119" s="289"/>
      <c r="T119" s="289"/>
      <c r="U119" s="306"/>
      <c r="V119" s="20"/>
      <c r="W119" s="19"/>
      <c r="X119" s="284"/>
      <c r="Y119" s="289"/>
      <c r="Z119" s="289"/>
      <c r="AA119" s="289"/>
      <c r="AB119" s="289"/>
      <c r="AC119" s="289"/>
      <c r="AD119" s="289"/>
      <c r="AE119" s="289"/>
      <c r="AF119" s="289"/>
      <c r="AG119" s="288"/>
      <c r="AH119" s="289"/>
      <c r="AI119" s="289"/>
      <c r="AJ119" s="289"/>
      <c r="AK119" s="289"/>
      <c r="AL119" s="289"/>
      <c r="AM119" s="289"/>
      <c r="AN119" s="289"/>
      <c r="AO119" s="289"/>
      <c r="AP119" s="289"/>
      <c r="AQ119" s="306"/>
      <c r="AR119" s="20"/>
      <c r="AS119" s="19"/>
      <c r="AT119" s="284"/>
      <c r="AU119" s="289"/>
      <c r="AV119" s="289"/>
      <c r="AW119" s="289"/>
      <c r="AX119" s="289"/>
      <c r="AY119" s="289"/>
      <c r="AZ119" s="289"/>
      <c r="BA119" s="289"/>
      <c r="BB119" s="289"/>
      <c r="BC119" s="288"/>
      <c r="BD119" s="289"/>
      <c r="BE119" s="289"/>
      <c r="BF119" s="289"/>
      <c r="BG119" s="289"/>
      <c r="BH119" s="289"/>
      <c r="BI119" s="289"/>
      <c r="BJ119" s="289"/>
      <c r="BK119" s="289"/>
      <c r="BL119" s="289"/>
      <c r="BM119" s="306"/>
      <c r="BN119" s="20"/>
      <c r="BO119" s="19"/>
      <c r="BP119" s="284"/>
      <c r="BQ119" s="289"/>
      <c r="BR119" s="289"/>
      <c r="BS119" s="289"/>
      <c r="BT119" s="289"/>
      <c r="BU119" s="289"/>
      <c r="BV119" s="289"/>
      <c r="BW119" s="289"/>
      <c r="BX119" s="289"/>
      <c r="BY119" s="288"/>
      <c r="BZ119" s="289"/>
      <c r="CA119" s="289"/>
      <c r="CB119" s="289"/>
      <c r="CC119" s="289"/>
      <c r="CD119" s="289"/>
      <c r="CE119" s="289"/>
      <c r="CF119" s="289"/>
      <c r="CG119" s="289"/>
      <c r="CH119" s="289"/>
      <c r="CI119" s="306"/>
      <c r="CJ119" s="20"/>
      <c r="CK119" s="19"/>
      <c r="CL119" s="284"/>
      <c r="CM119" s="289"/>
      <c r="CN119" s="289"/>
      <c r="CO119" s="289"/>
      <c r="CP119" s="289"/>
      <c r="CQ119" s="289"/>
      <c r="CR119" s="289"/>
      <c r="CS119" s="289"/>
      <c r="CT119" s="289"/>
      <c r="CU119" s="288"/>
      <c r="CV119" s="289"/>
      <c r="CW119" s="289"/>
      <c r="CX119" s="289"/>
      <c r="CY119" s="289"/>
      <c r="CZ119" s="289"/>
      <c r="DA119" s="289"/>
      <c r="DB119" s="289"/>
      <c r="DC119" s="289"/>
      <c r="DD119" s="289"/>
      <c r="DE119" s="306"/>
      <c r="DF119" s="20"/>
      <c r="DG119" s="19"/>
      <c r="DH119" s="284"/>
      <c r="DI119" s="289"/>
      <c r="DJ119" s="289"/>
      <c r="DK119" s="289"/>
      <c r="DL119" s="289"/>
      <c r="DM119" s="289"/>
      <c r="DN119" s="289"/>
      <c r="DO119" s="289"/>
      <c r="DP119" s="289"/>
      <c r="DQ119" s="288"/>
      <c r="DR119" s="289"/>
      <c r="DS119" s="289"/>
      <c r="DT119" s="289"/>
      <c r="DU119" s="289"/>
      <c r="DV119" s="289"/>
      <c r="DW119" s="289"/>
      <c r="DX119" s="289"/>
      <c r="DY119" s="289"/>
      <c r="DZ119" s="289"/>
      <c r="EA119" s="306"/>
      <c r="EB119" s="20"/>
      <c r="EC119" s="19"/>
      <c r="ED119" s="284"/>
      <c r="EE119" s="289"/>
      <c r="EF119" s="289"/>
      <c r="EG119" s="289"/>
      <c r="EH119" s="289"/>
      <c r="EI119" s="289"/>
      <c r="EJ119" s="289"/>
      <c r="EK119" s="289"/>
      <c r="EL119" s="289"/>
      <c r="EM119" s="288"/>
      <c r="EN119" s="289"/>
      <c r="EO119" s="289"/>
      <c r="EP119" s="289"/>
      <c r="EQ119" s="289"/>
      <c r="ER119" s="289"/>
      <c r="ES119" s="289"/>
      <c r="ET119" s="289"/>
      <c r="EU119" s="289"/>
      <c r="EV119" s="289"/>
      <c r="EW119" s="306"/>
      <c r="EX119" s="20"/>
      <c r="EY119" s="19"/>
      <c r="EZ119" s="284"/>
      <c r="FA119" s="289"/>
      <c r="FB119" s="289"/>
      <c r="FC119" s="289"/>
      <c r="FD119" s="289"/>
      <c r="FE119" s="289"/>
      <c r="FF119" s="289"/>
      <c r="FG119" s="289"/>
      <c r="FH119" s="289"/>
      <c r="FI119" s="288"/>
      <c r="FJ119" s="289"/>
      <c r="FK119" s="289"/>
      <c r="FL119" s="289"/>
      <c r="FM119" s="289"/>
      <c r="FN119" s="289"/>
      <c r="FO119" s="289"/>
      <c r="FP119" s="289"/>
      <c r="FQ119" s="289"/>
      <c r="FR119" s="289"/>
      <c r="FS119" s="306"/>
      <c r="FT119" s="20"/>
      <c r="FU119" s="19"/>
      <c r="FV119" s="284"/>
      <c r="FW119" s="289"/>
      <c r="FX119" s="289"/>
      <c r="FY119" s="289"/>
      <c r="FZ119" s="289"/>
      <c r="GA119" s="289"/>
      <c r="GB119" s="289"/>
      <c r="GC119" s="289"/>
      <c r="GD119" s="289"/>
      <c r="GE119" s="288"/>
      <c r="GF119" s="289"/>
      <c r="GG119" s="289"/>
      <c r="GH119" s="289"/>
      <c r="GI119" s="289"/>
      <c r="GJ119" s="289"/>
      <c r="GK119" s="289"/>
      <c r="GL119" s="289"/>
      <c r="GM119" s="289"/>
      <c r="GN119" s="289"/>
      <c r="GO119" s="306"/>
      <c r="GP119" s="20"/>
      <c r="GQ119" s="19"/>
      <c r="GR119" s="284"/>
      <c r="GS119" s="289"/>
      <c r="GT119" s="289"/>
      <c r="GU119" s="289"/>
      <c r="GV119" s="289"/>
      <c r="GW119" s="289"/>
      <c r="GX119" s="289"/>
      <c r="GY119" s="289"/>
      <c r="GZ119" s="289"/>
      <c r="HA119" s="288"/>
      <c r="HB119" s="289"/>
      <c r="HC119" s="289"/>
      <c r="HD119" s="289"/>
      <c r="HE119" s="289"/>
      <c r="HF119" s="289"/>
      <c r="HG119" s="289"/>
      <c r="HH119" s="289"/>
      <c r="HI119" s="289"/>
      <c r="HJ119" s="289"/>
      <c r="HK119" s="306"/>
      <c r="HL119" s="20"/>
    </row>
    <row r="120" spans="1:220" ht="13.5" customHeight="1">
      <c r="A120" s="19"/>
      <c r="B120" s="252" t="str">
        <f>個人一覧!$J$30</f>
        <v/>
      </c>
      <c r="C120" s="253"/>
      <c r="D120" s="253"/>
      <c r="E120" s="253"/>
      <c r="F120" s="253"/>
      <c r="G120" s="253"/>
      <c r="H120" s="253"/>
      <c r="I120" s="253"/>
      <c r="J120" s="253"/>
      <c r="K120" s="258" t="str">
        <f>IF(個人一覧!$K$30="","記録なし",IF(LEN(個人一覧!$K$30)=7,MID(個人一覧!$K$30,2,2)&amp;"'"&amp;MID(個人一覧!$K$30,4,2)&amp;""""&amp;MID(個人一覧!$K$30,6,2),MID(個人一覧!$K$30,2,2)&amp;"m"&amp;MID(個人一覧!$K$30,4,2)))</f>
        <v>記録なし</v>
      </c>
      <c r="L120" s="253"/>
      <c r="M120" s="253"/>
      <c r="N120" s="253"/>
      <c r="O120" s="253"/>
      <c r="P120" s="253"/>
      <c r="Q120" s="253"/>
      <c r="R120" s="253"/>
      <c r="S120" s="253"/>
      <c r="T120" s="253"/>
      <c r="U120" s="259"/>
      <c r="V120" s="20"/>
      <c r="W120" s="19"/>
      <c r="X120" s="252" t="str">
        <f>個人一覧!$J$31</f>
        <v/>
      </c>
      <c r="Y120" s="253"/>
      <c r="Z120" s="253"/>
      <c r="AA120" s="253"/>
      <c r="AB120" s="253"/>
      <c r="AC120" s="253"/>
      <c r="AD120" s="253"/>
      <c r="AE120" s="253"/>
      <c r="AF120" s="253"/>
      <c r="AG120" s="258" t="str">
        <f>IF(個人一覧!$K$31="","記録なし",IF(LEN(個人一覧!$K$31)=7,MID(個人一覧!$K$31,2,2)&amp;"'"&amp;MID(個人一覧!$K$31,4,2)&amp;""""&amp;MID(個人一覧!$K$31,6,2),MID(個人一覧!$K$31,2,2)&amp;"m"&amp;MID(個人一覧!$K$31,4,2)))</f>
        <v>記録なし</v>
      </c>
      <c r="AH120" s="253"/>
      <c r="AI120" s="253"/>
      <c r="AJ120" s="253"/>
      <c r="AK120" s="253"/>
      <c r="AL120" s="253"/>
      <c r="AM120" s="253"/>
      <c r="AN120" s="253"/>
      <c r="AO120" s="253"/>
      <c r="AP120" s="253"/>
      <c r="AQ120" s="259"/>
      <c r="AR120" s="20"/>
      <c r="AS120" s="19"/>
      <c r="AT120" s="252" t="str">
        <f>個人一覧!$J$32</f>
        <v/>
      </c>
      <c r="AU120" s="253"/>
      <c r="AV120" s="253"/>
      <c r="AW120" s="253"/>
      <c r="AX120" s="253"/>
      <c r="AY120" s="253"/>
      <c r="AZ120" s="253"/>
      <c r="BA120" s="253"/>
      <c r="BB120" s="253"/>
      <c r="BC120" s="258" t="str">
        <f>IF(個人一覧!$K$32="","記録なし",IF(LEN(個人一覧!$K$32)=7,MID(個人一覧!$K$32,2,2)&amp;"'"&amp;MID(個人一覧!$K$32,4,2)&amp;""""&amp;MID(個人一覧!$K$32,6,2),MID(個人一覧!$K$32,2,2)&amp;"m"&amp;MID(個人一覧!$K$32,4,2)))</f>
        <v>記録なし</v>
      </c>
      <c r="BD120" s="253"/>
      <c r="BE120" s="253"/>
      <c r="BF120" s="253"/>
      <c r="BG120" s="253"/>
      <c r="BH120" s="253"/>
      <c r="BI120" s="253"/>
      <c r="BJ120" s="253"/>
      <c r="BK120" s="253"/>
      <c r="BL120" s="253"/>
      <c r="BM120" s="259"/>
      <c r="BN120" s="20"/>
      <c r="BO120" s="19"/>
      <c r="BP120" s="252" t="str">
        <f>個人一覧!$J$33</f>
        <v/>
      </c>
      <c r="BQ120" s="253"/>
      <c r="BR120" s="253"/>
      <c r="BS120" s="253"/>
      <c r="BT120" s="253"/>
      <c r="BU120" s="253"/>
      <c r="BV120" s="253"/>
      <c r="BW120" s="253"/>
      <c r="BX120" s="253"/>
      <c r="BY120" s="258" t="str">
        <f>IF(個人一覧!$K$33="","記録なし",IF(LEN(個人一覧!$K$33)=7,MID(個人一覧!$K$33,2,2)&amp;"'"&amp;MID(個人一覧!$K$33,4,2)&amp;""""&amp;MID(個人一覧!$K$33,6,2),MID(個人一覧!$K$33,2,2)&amp;"m"&amp;MID(個人一覧!$K$33,4,2)))</f>
        <v>記録なし</v>
      </c>
      <c r="BZ120" s="253"/>
      <c r="CA120" s="253"/>
      <c r="CB120" s="253"/>
      <c r="CC120" s="253"/>
      <c r="CD120" s="253"/>
      <c r="CE120" s="253"/>
      <c r="CF120" s="253"/>
      <c r="CG120" s="253"/>
      <c r="CH120" s="253"/>
      <c r="CI120" s="259"/>
      <c r="CJ120" s="20"/>
      <c r="CK120" s="19"/>
      <c r="CL120" s="252" t="str">
        <f>個人一覧!$J$34</f>
        <v/>
      </c>
      <c r="CM120" s="253"/>
      <c r="CN120" s="253"/>
      <c r="CO120" s="253"/>
      <c r="CP120" s="253"/>
      <c r="CQ120" s="253"/>
      <c r="CR120" s="253"/>
      <c r="CS120" s="253"/>
      <c r="CT120" s="253"/>
      <c r="CU120" s="258" t="str">
        <f>IF(個人一覧!$K$34="","記録なし",IF(LEN(個人一覧!$K$34)=7,MID(個人一覧!$K$34,2,2)&amp;"'"&amp;MID(個人一覧!$K$34,4,2)&amp;""""&amp;MID(個人一覧!$K$34,6,2),MID(個人一覧!$K$34,2,2)&amp;"m"&amp;MID(個人一覧!$K$34,4,2)))</f>
        <v>記録なし</v>
      </c>
      <c r="CV120" s="253"/>
      <c r="CW120" s="253"/>
      <c r="CX120" s="253"/>
      <c r="CY120" s="253"/>
      <c r="CZ120" s="253"/>
      <c r="DA120" s="253"/>
      <c r="DB120" s="253"/>
      <c r="DC120" s="253"/>
      <c r="DD120" s="253"/>
      <c r="DE120" s="259"/>
      <c r="DF120" s="20"/>
      <c r="DG120" s="19"/>
      <c r="DH120" s="252" t="str">
        <f>個人一覧!$J$35</f>
        <v/>
      </c>
      <c r="DI120" s="253"/>
      <c r="DJ120" s="253"/>
      <c r="DK120" s="253"/>
      <c r="DL120" s="253"/>
      <c r="DM120" s="253"/>
      <c r="DN120" s="253"/>
      <c r="DO120" s="253"/>
      <c r="DP120" s="253"/>
      <c r="DQ120" s="258" t="str">
        <f>IF(個人一覧!$K$35="","記録なし",IF(LEN(個人一覧!$K$35)=7,MID(個人一覧!$K$35,2,2)&amp;"'"&amp;MID(個人一覧!$K$35,4,2)&amp;""""&amp;MID(個人一覧!$K$35,6,2),MID(個人一覧!$K$35,2,2)&amp;"m"&amp;MID(個人一覧!$K$35,4,2)))</f>
        <v>記録なし</v>
      </c>
      <c r="DR120" s="253"/>
      <c r="DS120" s="253"/>
      <c r="DT120" s="253"/>
      <c r="DU120" s="253"/>
      <c r="DV120" s="253"/>
      <c r="DW120" s="253"/>
      <c r="DX120" s="253"/>
      <c r="DY120" s="253"/>
      <c r="DZ120" s="253"/>
      <c r="EA120" s="259"/>
      <c r="EB120" s="20"/>
      <c r="EC120" s="19"/>
      <c r="ED120" s="252" t="str">
        <f>個人一覧!$J$36</f>
        <v/>
      </c>
      <c r="EE120" s="253"/>
      <c r="EF120" s="253"/>
      <c r="EG120" s="253"/>
      <c r="EH120" s="253"/>
      <c r="EI120" s="253"/>
      <c r="EJ120" s="253"/>
      <c r="EK120" s="253"/>
      <c r="EL120" s="253"/>
      <c r="EM120" s="258" t="str">
        <f>IF(個人一覧!$K$36="","記録なし",IF(LEN(個人一覧!$K$36)=7,MID(個人一覧!$K$36,2,2)&amp;"'"&amp;MID(個人一覧!$K$36,4,2)&amp;""""&amp;MID(個人一覧!$K$36,6,2),MID(個人一覧!$K$36,2,2)&amp;"m"&amp;MID(個人一覧!$K$36,4,2)))</f>
        <v>記録なし</v>
      </c>
      <c r="EN120" s="253"/>
      <c r="EO120" s="253"/>
      <c r="EP120" s="253"/>
      <c r="EQ120" s="253"/>
      <c r="ER120" s="253"/>
      <c r="ES120" s="253"/>
      <c r="ET120" s="253"/>
      <c r="EU120" s="253"/>
      <c r="EV120" s="253"/>
      <c r="EW120" s="259"/>
      <c r="EX120" s="20"/>
      <c r="EY120" s="19"/>
      <c r="EZ120" s="252" t="str">
        <f>個人一覧!$J$37</f>
        <v/>
      </c>
      <c r="FA120" s="253"/>
      <c r="FB120" s="253"/>
      <c r="FC120" s="253"/>
      <c r="FD120" s="253"/>
      <c r="FE120" s="253"/>
      <c r="FF120" s="253"/>
      <c r="FG120" s="253"/>
      <c r="FH120" s="253"/>
      <c r="FI120" s="258" t="str">
        <f>IF(個人一覧!$K$37="","記録なし",IF(LEN(個人一覧!$K$37)=7,MID(個人一覧!$K$37,2,2)&amp;"'"&amp;MID(個人一覧!$K$37,4,2)&amp;""""&amp;MID(個人一覧!$K$37,6,2),MID(個人一覧!$K$37,2,2)&amp;"m"&amp;MID(個人一覧!$K$37,4,2)))</f>
        <v>記録なし</v>
      </c>
      <c r="FJ120" s="253"/>
      <c r="FK120" s="253"/>
      <c r="FL120" s="253"/>
      <c r="FM120" s="253"/>
      <c r="FN120" s="253"/>
      <c r="FO120" s="253"/>
      <c r="FP120" s="253"/>
      <c r="FQ120" s="253"/>
      <c r="FR120" s="253"/>
      <c r="FS120" s="259"/>
      <c r="FT120" s="20"/>
      <c r="FU120" s="19"/>
      <c r="FV120" s="252" t="str">
        <f>個人一覧!$J$38</f>
        <v/>
      </c>
      <c r="FW120" s="253"/>
      <c r="FX120" s="253"/>
      <c r="FY120" s="253"/>
      <c r="FZ120" s="253"/>
      <c r="GA120" s="253"/>
      <c r="GB120" s="253"/>
      <c r="GC120" s="253"/>
      <c r="GD120" s="253"/>
      <c r="GE120" s="258" t="str">
        <f>IF(個人一覧!$K$38="","記録なし",IF(LEN(個人一覧!$K$38)=7,MID(個人一覧!$K$38,2,2)&amp;"'"&amp;MID(個人一覧!$K$38,4,2)&amp;""""&amp;MID(個人一覧!$K$38,6,2),MID(個人一覧!$K$38,2,2)&amp;"m"&amp;MID(個人一覧!$K$38,4,2)))</f>
        <v>記録なし</v>
      </c>
      <c r="GF120" s="253"/>
      <c r="GG120" s="253"/>
      <c r="GH120" s="253"/>
      <c r="GI120" s="253"/>
      <c r="GJ120" s="253"/>
      <c r="GK120" s="253"/>
      <c r="GL120" s="253"/>
      <c r="GM120" s="253"/>
      <c r="GN120" s="253"/>
      <c r="GO120" s="259"/>
      <c r="GP120" s="20"/>
      <c r="GQ120" s="19"/>
      <c r="GR120" s="252" t="str">
        <f>個人一覧!$J$39</f>
        <v/>
      </c>
      <c r="GS120" s="253"/>
      <c r="GT120" s="253"/>
      <c r="GU120" s="253"/>
      <c r="GV120" s="253"/>
      <c r="GW120" s="253"/>
      <c r="GX120" s="253"/>
      <c r="GY120" s="253"/>
      <c r="GZ120" s="253"/>
      <c r="HA120" s="258" t="str">
        <f>IF(個人一覧!$K$39="","記録なし",IF(LEN(個人一覧!$K$39)=7,MID(個人一覧!$K$39,2,2)&amp;"'"&amp;MID(個人一覧!$K$39,4,2)&amp;""""&amp;MID(個人一覧!$K$39,6,2),MID(個人一覧!$K$39,2,2)&amp;"m"&amp;MID(個人一覧!$K$39,4,2)))</f>
        <v>記録なし</v>
      </c>
      <c r="HB120" s="253"/>
      <c r="HC120" s="253"/>
      <c r="HD120" s="253"/>
      <c r="HE120" s="253"/>
      <c r="HF120" s="253"/>
      <c r="HG120" s="253"/>
      <c r="HH120" s="253"/>
      <c r="HI120" s="253"/>
      <c r="HJ120" s="253"/>
      <c r="HK120" s="259"/>
      <c r="HL120" s="20"/>
    </row>
    <row r="121" spans="1:220" ht="13.5" customHeight="1">
      <c r="A121" s="19"/>
      <c r="B121" s="254"/>
      <c r="C121" s="255"/>
      <c r="D121" s="255"/>
      <c r="E121" s="255"/>
      <c r="F121" s="255"/>
      <c r="G121" s="255"/>
      <c r="H121" s="255"/>
      <c r="I121" s="255"/>
      <c r="J121" s="255"/>
      <c r="K121" s="260"/>
      <c r="L121" s="255"/>
      <c r="M121" s="255"/>
      <c r="N121" s="255"/>
      <c r="O121" s="255"/>
      <c r="P121" s="255"/>
      <c r="Q121" s="255"/>
      <c r="R121" s="255"/>
      <c r="S121" s="255"/>
      <c r="T121" s="255"/>
      <c r="U121" s="261"/>
      <c r="V121" s="20"/>
      <c r="W121" s="19"/>
      <c r="X121" s="254"/>
      <c r="Y121" s="255"/>
      <c r="Z121" s="255"/>
      <c r="AA121" s="255"/>
      <c r="AB121" s="255"/>
      <c r="AC121" s="255"/>
      <c r="AD121" s="255"/>
      <c r="AE121" s="255"/>
      <c r="AF121" s="255"/>
      <c r="AG121" s="260"/>
      <c r="AH121" s="255"/>
      <c r="AI121" s="255"/>
      <c r="AJ121" s="255"/>
      <c r="AK121" s="255"/>
      <c r="AL121" s="255"/>
      <c r="AM121" s="255"/>
      <c r="AN121" s="255"/>
      <c r="AO121" s="255"/>
      <c r="AP121" s="255"/>
      <c r="AQ121" s="261"/>
      <c r="AR121" s="20"/>
      <c r="AS121" s="19"/>
      <c r="AT121" s="254"/>
      <c r="AU121" s="255"/>
      <c r="AV121" s="255"/>
      <c r="AW121" s="255"/>
      <c r="AX121" s="255"/>
      <c r="AY121" s="255"/>
      <c r="AZ121" s="255"/>
      <c r="BA121" s="255"/>
      <c r="BB121" s="255"/>
      <c r="BC121" s="260"/>
      <c r="BD121" s="255"/>
      <c r="BE121" s="255"/>
      <c r="BF121" s="255"/>
      <c r="BG121" s="255"/>
      <c r="BH121" s="255"/>
      <c r="BI121" s="255"/>
      <c r="BJ121" s="255"/>
      <c r="BK121" s="255"/>
      <c r="BL121" s="255"/>
      <c r="BM121" s="261"/>
      <c r="BN121" s="20"/>
      <c r="BO121" s="19"/>
      <c r="BP121" s="254"/>
      <c r="BQ121" s="255"/>
      <c r="BR121" s="255"/>
      <c r="BS121" s="255"/>
      <c r="BT121" s="255"/>
      <c r="BU121" s="255"/>
      <c r="BV121" s="255"/>
      <c r="BW121" s="255"/>
      <c r="BX121" s="255"/>
      <c r="BY121" s="260"/>
      <c r="BZ121" s="255"/>
      <c r="CA121" s="255"/>
      <c r="CB121" s="255"/>
      <c r="CC121" s="255"/>
      <c r="CD121" s="255"/>
      <c r="CE121" s="255"/>
      <c r="CF121" s="255"/>
      <c r="CG121" s="255"/>
      <c r="CH121" s="255"/>
      <c r="CI121" s="261"/>
      <c r="CJ121" s="20"/>
      <c r="CK121" s="19"/>
      <c r="CL121" s="254"/>
      <c r="CM121" s="255"/>
      <c r="CN121" s="255"/>
      <c r="CO121" s="255"/>
      <c r="CP121" s="255"/>
      <c r="CQ121" s="255"/>
      <c r="CR121" s="255"/>
      <c r="CS121" s="255"/>
      <c r="CT121" s="255"/>
      <c r="CU121" s="260"/>
      <c r="CV121" s="255"/>
      <c r="CW121" s="255"/>
      <c r="CX121" s="255"/>
      <c r="CY121" s="255"/>
      <c r="CZ121" s="255"/>
      <c r="DA121" s="255"/>
      <c r="DB121" s="255"/>
      <c r="DC121" s="255"/>
      <c r="DD121" s="255"/>
      <c r="DE121" s="261"/>
      <c r="DF121" s="20"/>
      <c r="DG121" s="19"/>
      <c r="DH121" s="254"/>
      <c r="DI121" s="255"/>
      <c r="DJ121" s="255"/>
      <c r="DK121" s="255"/>
      <c r="DL121" s="255"/>
      <c r="DM121" s="255"/>
      <c r="DN121" s="255"/>
      <c r="DO121" s="255"/>
      <c r="DP121" s="255"/>
      <c r="DQ121" s="260"/>
      <c r="DR121" s="255"/>
      <c r="DS121" s="255"/>
      <c r="DT121" s="255"/>
      <c r="DU121" s="255"/>
      <c r="DV121" s="255"/>
      <c r="DW121" s="255"/>
      <c r="DX121" s="255"/>
      <c r="DY121" s="255"/>
      <c r="DZ121" s="255"/>
      <c r="EA121" s="261"/>
      <c r="EB121" s="20"/>
      <c r="EC121" s="19"/>
      <c r="ED121" s="254"/>
      <c r="EE121" s="255"/>
      <c r="EF121" s="255"/>
      <c r="EG121" s="255"/>
      <c r="EH121" s="255"/>
      <c r="EI121" s="255"/>
      <c r="EJ121" s="255"/>
      <c r="EK121" s="255"/>
      <c r="EL121" s="255"/>
      <c r="EM121" s="260"/>
      <c r="EN121" s="255"/>
      <c r="EO121" s="255"/>
      <c r="EP121" s="255"/>
      <c r="EQ121" s="255"/>
      <c r="ER121" s="255"/>
      <c r="ES121" s="255"/>
      <c r="ET121" s="255"/>
      <c r="EU121" s="255"/>
      <c r="EV121" s="255"/>
      <c r="EW121" s="261"/>
      <c r="EX121" s="20"/>
      <c r="EY121" s="19"/>
      <c r="EZ121" s="254"/>
      <c r="FA121" s="255"/>
      <c r="FB121" s="255"/>
      <c r="FC121" s="255"/>
      <c r="FD121" s="255"/>
      <c r="FE121" s="255"/>
      <c r="FF121" s="255"/>
      <c r="FG121" s="255"/>
      <c r="FH121" s="255"/>
      <c r="FI121" s="260"/>
      <c r="FJ121" s="255"/>
      <c r="FK121" s="255"/>
      <c r="FL121" s="255"/>
      <c r="FM121" s="255"/>
      <c r="FN121" s="255"/>
      <c r="FO121" s="255"/>
      <c r="FP121" s="255"/>
      <c r="FQ121" s="255"/>
      <c r="FR121" s="255"/>
      <c r="FS121" s="261"/>
      <c r="FT121" s="20"/>
      <c r="FU121" s="19"/>
      <c r="FV121" s="254"/>
      <c r="FW121" s="255"/>
      <c r="FX121" s="255"/>
      <c r="FY121" s="255"/>
      <c r="FZ121" s="255"/>
      <c r="GA121" s="255"/>
      <c r="GB121" s="255"/>
      <c r="GC121" s="255"/>
      <c r="GD121" s="255"/>
      <c r="GE121" s="260"/>
      <c r="GF121" s="255"/>
      <c r="GG121" s="255"/>
      <c r="GH121" s="255"/>
      <c r="GI121" s="255"/>
      <c r="GJ121" s="255"/>
      <c r="GK121" s="255"/>
      <c r="GL121" s="255"/>
      <c r="GM121" s="255"/>
      <c r="GN121" s="255"/>
      <c r="GO121" s="261"/>
      <c r="GP121" s="20"/>
      <c r="GQ121" s="19"/>
      <c r="GR121" s="254"/>
      <c r="GS121" s="255"/>
      <c r="GT121" s="255"/>
      <c r="GU121" s="255"/>
      <c r="GV121" s="255"/>
      <c r="GW121" s="255"/>
      <c r="GX121" s="255"/>
      <c r="GY121" s="255"/>
      <c r="GZ121" s="255"/>
      <c r="HA121" s="260"/>
      <c r="HB121" s="255"/>
      <c r="HC121" s="255"/>
      <c r="HD121" s="255"/>
      <c r="HE121" s="255"/>
      <c r="HF121" s="255"/>
      <c r="HG121" s="255"/>
      <c r="HH121" s="255"/>
      <c r="HI121" s="255"/>
      <c r="HJ121" s="255"/>
      <c r="HK121" s="261"/>
      <c r="HL121" s="20"/>
    </row>
    <row r="122" spans="1:220" ht="14.25" customHeight="1" thickBot="1">
      <c r="A122" s="19"/>
      <c r="B122" s="256"/>
      <c r="C122" s="257"/>
      <c r="D122" s="257"/>
      <c r="E122" s="257"/>
      <c r="F122" s="257"/>
      <c r="G122" s="257"/>
      <c r="H122" s="257"/>
      <c r="I122" s="257"/>
      <c r="J122" s="257"/>
      <c r="K122" s="262"/>
      <c r="L122" s="257"/>
      <c r="M122" s="257"/>
      <c r="N122" s="257"/>
      <c r="O122" s="257"/>
      <c r="P122" s="257"/>
      <c r="Q122" s="257"/>
      <c r="R122" s="257"/>
      <c r="S122" s="257"/>
      <c r="T122" s="257"/>
      <c r="U122" s="263"/>
      <c r="V122" s="20"/>
      <c r="W122" s="19"/>
      <c r="X122" s="256"/>
      <c r="Y122" s="257"/>
      <c r="Z122" s="257"/>
      <c r="AA122" s="257"/>
      <c r="AB122" s="257"/>
      <c r="AC122" s="257"/>
      <c r="AD122" s="257"/>
      <c r="AE122" s="257"/>
      <c r="AF122" s="257"/>
      <c r="AG122" s="262"/>
      <c r="AH122" s="257"/>
      <c r="AI122" s="257"/>
      <c r="AJ122" s="257"/>
      <c r="AK122" s="257"/>
      <c r="AL122" s="257"/>
      <c r="AM122" s="257"/>
      <c r="AN122" s="257"/>
      <c r="AO122" s="257"/>
      <c r="AP122" s="257"/>
      <c r="AQ122" s="263"/>
      <c r="AR122" s="20"/>
      <c r="AS122" s="19"/>
      <c r="AT122" s="256"/>
      <c r="AU122" s="257"/>
      <c r="AV122" s="257"/>
      <c r="AW122" s="257"/>
      <c r="AX122" s="257"/>
      <c r="AY122" s="257"/>
      <c r="AZ122" s="257"/>
      <c r="BA122" s="257"/>
      <c r="BB122" s="257"/>
      <c r="BC122" s="262"/>
      <c r="BD122" s="257"/>
      <c r="BE122" s="257"/>
      <c r="BF122" s="257"/>
      <c r="BG122" s="257"/>
      <c r="BH122" s="257"/>
      <c r="BI122" s="257"/>
      <c r="BJ122" s="257"/>
      <c r="BK122" s="257"/>
      <c r="BL122" s="257"/>
      <c r="BM122" s="263"/>
      <c r="BN122" s="20"/>
      <c r="BO122" s="19"/>
      <c r="BP122" s="256"/>
      <c r="BQ122" s="257"/>
      <c r="BR122" s="257"/>
      <c r="BS122" s="257"/>
      <c r="BT122" s="257"/>
      <c r="BU122" s="257"/>
      <c r="BV122" s="257"/>
      <c r="BW122" s="257"/>
      <c r="BX122" s="257"/>
      <c r="BY122" s="262"/>
      <c r="BZ122" s="257"/>
      <c r="CA122" s="257"/>
      <c r="CB122" s="257"/>
      <c r="CC122" s="257"/>
      <c r="CD122" s="257"/>
      <c r="CE122" s="257"/>
      <c r="CF122" s="257"/>
      <c r="CG122" s="257"/>
      <c r="CH122" s="257"/>
      <c r="CI122" s="263"/>
      <c r="CJ122" s="20"/>
      <c r="CK122" s="19"/>
      <c r="CL122" s="256"/>
      <c r="CM122" s="257"/>
      <c r="CN122" s="257"/>
      <c r="CO122" s="257"/>
      <c r="CP122" s="257"/>
      <c r="CQ122" s="257"/>
      <c r="CR122" s="257"/>
      <c r="CS122" s="257"/>
      <c r="CT122" s="257"/>
      <c r="CU122" s="262"/>
      <c r="CV122" s="257"/>
      <c r="CW122" s="257"/>
      <c r="CX122" s="257"/>
      <c r="CY122" s="257"/>
      <c r="CZ122" s="257"/>
      <c r="DA122" s="257"/>
      <c r="DB122" s="257"/>
      <c r="DC122" s="257"/>
      <c r="DD122" s="257"/>
      <c r="DE122" s="263"/>
      <c r="DF122" s="20"/>
      <c r="DG122" s="19"/>
      <c r="DH122" s="256"/>
      <c r="DI122" s="257"/>
      <c r="DJ122" s="257"/>
      <c r="DK122" s="257"/>
      <c r="DL122" s="257"/>
      <c r="DM122" s="257"/>
      <c r="DN122" s="257"/>
      <c r="DO122" s="257"/>
      <c r="DP122" s="257"/>
      <c r="DQ122" s="262"/>
      <c r="DR122" s="257"/>
      <c r="DS122" s="257"/>
      <c r="DT122" s="257"/>
      <c r="DU122" s="257"/>
      <c r="DV122" s="257"/>
      <c r="DW122" s="257"/>
      <c r="DX122" s="257"/>
      <c r="DY122" s="257"/>
      <c r="DZ122" s="257"/>
      <c r="EA122" s="263"/>
      <c r="EB122" s="20"/>
      <c r="EC122" s="19"/>
      <c r="ED122" s="256"/>
      <c r="EE122" s="257"/>
      <c r="EF122" s="257"/>
      <c r="EG122" s="257"/>
      <c r="EH122" s="257"/>
      <c r="EI122" s="257"/>
      <c r="EJ122" s="257"/>
      <c r="EK122" s="257"/>
      <c r="EL122" s="257"/>
      <c r="EM122" s="262"/>
      <c r="EN122" s="257"/>
      <c r="EO122" s="257"/>
      <c r="EP122" s="257"/>
      <c r="EQ122" s="257"/>
      <c r="ER122" s="257"/>
      <c r="ES122" s="257"/>
      <c r="ET122" s="257"/>
      <c r="EU122" s="257"/>
      <c r="EV122" s="257"/>
      <c r="EW122" s="263"/>
      <c r="EX122" s="20"/>
      <c r="EY122" s="19"/>
      <c r="EZ122" s="256"/>
      <c r="FA122" s="257"/>
      <c r="FB122" s="257"/>
      <c r="FC122" s="257"/>
      <c r="FD122" s="257"/>
      <c r="FE122" s="257"/>
      <c r="FF122" s="257"/>
      <c r="FG122" s="257"/>
      <c r="FH122" s="257"/>
      <c r="FI122" s="262"/>
      <c r="FJ122" s="257"/>
      <c r="FK122" s="257"/>
      <c r="FL122" s="257"/>
      <c r="FM122" s="257"/>
      <c r="FN122" s="257"/>
      <c r="FO122" s="257"/>
      <c r="FP122" s="257"/>
      <c r="FQ122" s="257"/>
      <c r="FR122" s="257"/>
      <c r="FS122" s="263"/>
      <c r="FT122" s="20"/>
      <c r="FU122" s="19"/>
      <c r="FV122" s="256"/>
      <c r="FW122" s="257"/>
      <c r="FX122" s="257"/>
      <c r="FY122" s="257"/>
      <c r="FZ122" s="257"/>
      <c r="GA122" s="257"/>
      <c r="GB122" s="257"/>
      <c r="GC122" s="257"/>
      <c r="GD122" s="257"/>
      <c r="GE122" s="262"/>
      <c r="GF122" s="257"/>
      <c r="GG122" s="257"/>
      <c r="GH122" s="257"/>
      <c r="GI122" s="257"/>
      <c r="GJ122" s="257"/>
      <c r="GK122" s="257"/>
      <c r="GL122" s="257"/>
      <c r="GM122" s="257"/>
      <c r="GN122" s="257"/>
      <c r="GO122" s="263"/>
      <c r="GP122" s="20"/>
      <c r="GQ122" s="19"/>
      <c r="GR122" s="256"/>
      <c r="GS122" s="257"/>
      <c r="GT122" s="257"/>
      <c r="GU122" s="257"/>
      <c r="GV122" s="257"/>
      <c r="GW122" s="257"/>
      <c r="GX122" s="257"/>
      <c r="GY122" s="257"/>
      <c r="GZ122" s="257"/>
      <c r="HA122" s="262"/>
      <c r="HB122" s="257"/>
      <c r="HC122" s="257"/>
      <c r="HD122" s="257"/>
      <c r="HE122" s="257"/>
      <c r="HF122" s="257"/>
      <c r="HG122" s="257"/>
      <c r="HH122" s="257"/>
      <c r="HI122" s="257"/>
      <c r="HJ122" s="257"/>
      <c r="HK122" s="263"/>
      <c r="HL122" s="20"/>
    </row>
    <row r="123" spans="1:220">
      <c r="A123" s="19"/>
      <c r="V123" s="20"/>
      <c r="W123" s="19"/>
      <c r="AR123" s="20"/>
      <c r="AS123" s="19"/>
      <c r="BN123" s="20"/>
      <c r="BO123" s="19"/>
      <c r="CJ123" s="20"/>
      <c r="CK123" s="19"/>
      <c r="DF123" s="20"/>
      <c r="DG123" s="19"/>
      <c r="EB123" s="20"/>
      <c r="EC123" s="19"/>
      <c r="EX123" s="20"/>
      <c r="EY123" s="19"/>
      <c r="FT123" s="20"/>
      <c r="FU123" s="19"/>
      <c r="GP123" s="20"/>
      <c r="GQ123" s="19"/>
      <c r="HL123" s="20"/>
    </row>
    <row r="124" spans="1:220" ht="14.25" thickBot="1">
      <c r="A124" s="19"/>
      <c r="V124" s="20"/>
      <c r="W124" s="19"/>
      <c r="AR124" s="20"/>
      <c r="AS124" s="19"/>
      <c r="BN124" s="20"/>
      <c r="BO124" s="19"/>
      <c r="CJ124" s="20"/>
      <c r="CK124" s="19"/>
      <c r="DF124" s="20"/>
      <c r="DG124" s="19"/>
      <c r="EB124" s="20"/>
      <c r="EC124" s="19"/>
      <c r="EX124" s="20"/>
      <c r="EY124" s="19"/>
      <c r="FT124" s="20"/>
      <c r="FU124" s="19"/>
      <c r="GP124" s="20"/>
      <c r="GQ124" s="19"/>
      <c r="HL124" s="20"/>
    </row>
    <row r="125" spans="1:220" ht="13.5" customHeight="1">
      <c r="A125" s="19"/>
      <c r="B125" s="282" t="s">
        <v>251</v>
      </c>
      <c r="C125" s="283"/>
      <c r="D125" s="286" t="s">
        <v>252</v>
      </c>
      <c r="E125" s="287"/>
      <c r="F125" s="287"/>
      <c r="G125" s="283"/>
      <c r="H125" s="286" t="s">
        <v>255</v>
      </c>
      <c r="I125" s="287"/>
      <c r="J125" s="287"/>
      <c r="K125" s="287"/>
      <c r="L125" s="287"/>
      <c r="M125" s="287"/>
      <c r="N125" s="287"/>
      <c r="O125" s="283"/>
      <c r="P125" s="286" t="s">
        <v>253</v>
      </c>
      <c r="Q125" s="283"/>
      <c r="R125" s="286" t="s">
        <v>254</v>
      </c>
      <c r="S125" s="287"/>
      <c r="T125" s="287"/>
      <c r="U125" s="305"/>
      <c r="V125" s="20"/>
      <c r="W125" s="19"/>
      <c r="X125" s="282" t="s">
        <v>251</v>
      </c>
      <c r="Y125" s="283"/>
      <c r="Z125" s="286" t="s">
        <v>252</v>
      </c>
      <c r="AA125" s="287"/>
      <c r="AB125" s="287"/>
      <c r="AC125" s="283"/>
      <c r="AD125" s="286" t="s">
        <v>255</v>
      </c>
      <c r="AE125" s="287"/>
      <c r="AF125" s="287"/>
      <c r="AG125" s="287"/>
      <c r="AH125" s="287"/>
      <c r="AI125" s="287"/>
      <c r="AJ125" s="287"/>
      <c r="AK125" s="283"/>
      <c r="AL125" s="286" t="s">
        <v>253</v>
      </c>
      <c r="AM125" s="283"/>
      <c r="AN125" s="286" t="s">
        <v>254</v>
      </c>
      <c r="AO125" s="287"/>
      <c r="AP125" s="287"/>
      <c r="AQ125" s="305"/>
      <c r="AR125" s="20"/>
      <c r="AS125" s="19"/>
      <c r="AT125" s="282" t="s">
        <v>251</v>
      </c>
      <c r="AU125" s="283"/>
      <c r="AV125" s="286" t="s">
        <v>252</v>
      </c>
      <c r="AW125" s="287"/>
      <c r="AX125" s="287"/>
      <c r="AY125" s="283"/>
      <c r="AZ125" s="286" t="s">
        <v>255</v>
      </c>
      <c r="BA125" s="287"/>
      <c r="BB125" s="287"/>
      <c r="BC125" s="287"/>
      <c r="BD125" s="287"/>
      <c r="BE125" s="287"/>
      <c r="BF125" s="287"/>
      <c r="BG125" s="283"/>
      <c r="BH125" s="286" t="s">
        <v>253</v>
      </c>
      <c r="BI125" s="283"/>
      <c r="BJ125" s="286" t="s">
        <v>254</v>
      </c>
      <c r="BK125" s="287"/>
      <c r="BL125" s="287"/>
      <c r="BM125" s="305"/>
      <c r="BN125" s="20"/>
      <c r="BO125" s="19"/>
      <c r="BP125" s="282" t="s">
        <v>251</v>
      </c>
      <c r="BQ125" s="283"/>
      <c r="BR125" s="286" t="s">
        <v>252</v>
      </c>
      <c r="BS125" s="287"/>
      <c r="BT125" s="287"/>
      <c r="BU125" s="283"/>
      <c r="BV125" s="286" t="s">
        <v>255</v>
      </c>
      <c r="BW125" s="287"/>
      <c r="BX125" s="287"/>
      <c r="BY125" s="287"/>
      <c r="BZ125" s="287"/>
      <c r="CA125" s="287"/>
      <c r="CB125" s="287"/>
      <c r="CC125" s="283"/>
      <c r="CD125" s="286" t="s">
        <v>253</v>
      </c>
      <c r="CE125" s="283"/>
      <c r="CF125" s="286" t="s">
        <v>254</v>
      </c>
      <c r="CG125" s="287"/>
      <c r="CH125" s="287"/>
      <c r="CI125" s="305"/>
      <c r="CJ125" s="20"/>
      <c r="CK125" s="19"/>
      <c r="CL125" s="282" t="s">
        <v>251</v>
      </c>
      <c r="CM125" s="283"/>
      <c r="CN125" s="286" t="s">
        <v>252</v>
      </c>
      <c r="CO125" s="287"/>
      <c r="CP125" s="287"/>
      <c r="CQ125" s="283"/>
      <c r="CR125" s="286" t="s">
        <v>255</v>
      </c>
      <c r="CS125" s="287"/>
      <c r="CT125" s="287"/>
      <c r="CU125" s="287"/>
      <c r="CV125" s="287"/>
      <c r="CW125" s="287"/>
      <c r="CX125" s="287"/>
      <c r="CY125" s="283"/>
      <c r="CZ125" s="286" t="s">
        <v>253</v>
      </c>
      <c r="DA125" s="283"/>
      <c r="DB125" s="286" t="s">
        <v>254</v>
      </c>
      <c r="DC125" s="287"/>
      <c r="DD125" s="287"/>
      <c r="DE125" s="305"/>
      <c r="DF125" s="20"/>
      <c r="DG125" s="19"/>
      <c r="DH125" s="282" t="s">
        <v>251</v>
      </c>
      <c r="DI125" s="283"/>
      <c r="DJ125" s="286" t="s">
        <v>252</v>
      </c>
      <c r="DK125" s="287"/>
      <c r="DL125" s="287"/>
      <c r="DM125" s="283"/>
      <c r="DN125" s="286" t="s">
        <v>255</v>
      </c>
      <c r="DO125" s="287"/>
      <c r="DP125" s="287"/>
      <c r="DQ125" s="287"/>
      <c r="DR125" s="287"/>
      <c r="DS125" s="287"/>
      <c r="DT125" s="287"/>
      <c r="DU125" s="283"/>
      <c r="DV125" s="286" t="s">
        <v>253</v>
      </c>
      <c r="DW125" s="283"/>
      <c r="DX125" s="286" t="s">
        <v>254</v>
      </c>
      <c r="DY125" s="287"/>
      <c r="DZ125" s="287"/>
      <c r="EA125" s="305"/>
      <c r="EB125" s="20"/>
      <c r="EC125" s="19"/>
      <c r="ED125" s="282" t="s">
        <v>251</v>
      </c>
      <c r="EE125" s="283"/>
      <c r="EF125" s="286" t="s">
        <v>252</v>
      </c>
      <c r="EG125" s="287"/>
      <c r="EH125" s="287"/>
      <c r="EI125" s="283"/>
      <c r="EJ125" s="286" t="s">
        <v>255</v>
      </c>
      <c r="EK125" s="287"/>
      <c r="EL125" s="287"/>
      <c r="EM125" s="287"/>
      <c r="EN125" s="287"/>
      <c r="EO125" s="287"/>
      <c r="EP125" s="287"/>
      <c r="EQ125" s="283"/>
      <c r="ER125" s="286" t="s">
        <v>253</v>
      </c>
      <c r="ES125" s="283"/>
      <c r="ET125" s="286" t="s">
        <v>254</v>
      </c>
      <c r="EU125" s="287"/>
      <c r="EV125" s="287"/>
      <c r="EW125" s="305"/>
      <c r="EX125" s="20"/>
      <c r="EY125" s="19"/>
      <c r="EZ125" s="282" t="s">
        <v>251</v>
      </c>
      <c r="FA125" s="283"/>
      <c r="FB125" s="286" t="s">
        <v>252</v>
      </c>
      <c r="FC125" s="287"/>
      <c r="FD125" s="287"/>
      <c r="FE125" s="283"/>
      <c r="FF125" s="286" t="s">
        <v>255</v>
      </c>
      <c r="FG125" s="287"/>
      <c r="FH125" s="287"/>
      <c r="FI125" s="287"/>
      <c r="FJ125" s="287"/>
      <c r="FK125" s="287"/>
      <c r="FL125" s="287"/>
      <c r="FM125" s="283"/>
      <c r="FN125" s="286" t="s">
        <v>253</v>
      </c>
      <c r="FO125" s="283"/>
      <c r="FP125" s="286" t="s">
        <v>254</v>
      </c>
      <c r="FQ125" s="287"/>
      <c r="FR125" s="287"/>
      <c r="FS125" s="305"/>
      <c r="FT125" s="20"/>
      <c r="FU125" s="19"/>
      <c r="FV125" s="282" t="s">
        <v>251</v>
      </c>
      <c r="FW125" s="283"/>
      <c r="FX125" s="286" t="s">
        <v>252</v>
      </c>
      <c r="FY125" s="287"/>
      <c r="FZ125" s="287"/>
      <c r="GA125" s="283"/>
      <c r="GB125" s="286" t="s">
        <v>255</v>
      </c>
      <c r="GC125" s="287"/>
      <c r="GD125" s="287"/>
      <c r="GE125" s="287"/>
      <c r="GF125" s="287"/>
      <c r="GG125" s="287"/>
      <c r="GH125" s="287"/>
      <c r="GI125" s="283"/>
      <c r="GJ125" s="286" t="s">
        <v>253</v>
      </c>
      <c r="GK125" s="283"/>
      <c r="GL125" s="286" t="s">
        <v>254</v>
      </c>
      <c r="GM125" s="287"/>
      <c r="GN125" s="287"/>
      <c r="GO125" s="305"/>
      <c r="GP125" s="20"/>
      <c r="GQ125" s="19"/>
      <c r="GR125" s="282" t="s">
        <v>251</v>
      </c>
      <c r="GS125" s="283"/>
      <c r="GT125" s="286" t="s">
        <v>252</v>
      </c>
      <c r="GU125" s="287"/>
      <c r="GV125" s="287"/>
      <c r="GW125" s="283"/>
      <c r="GX125" s="286" t="s">
        <v>255</v>
      </c>
      <c r="GY125" s="287"/>
      <c r="GZ125" s="287"/>
      <c r="HA125" s="287"/>
      <c r="HB125" s="287"/>
      <c r="HC125" s="287"/>
      <c r="HD125" s="287"/>
      <c r="HE125" s="283"/>
      <c r="HF125" s="286" t="s">
        <v>253</v>
      </c>
      <c r="HG125" s="283"/>
      <c r="HH125" s="286" t="s">
        <v>254</v>
      </c>
      <c r="HI125" s="287"/>
      <c r="HJ125" s="287"/>
      <c r="HK125" s="305"/>
      <c r="HL125" s="20"/>
    </row>
    <row r="126" spans="1:220" ht="13.5" customHeight="1">
      <c r="A126" s="19"/>
      <c r="B126" s="284"/>
      <c r="C126" s="285"/>
      <c r="D126" s="288"/>
      <c r="E126" s="289"/>
      <c r="F126" s="289"/>
      <c r="G126" s="285"/>
      <c r="H126" s="288"/>
      <c r="I126" s="289"/>
      <c r="J126" s="289"/>
      <c r="K126" s="289"/>
      <c r="L126" s="289"/>
      <c r="M126" s="289"/>
      <c r="N126" s="289"/>
      <c r="O126" s="285"/>
      <c r="P126" s="288"/>
      <c r="Q126" s="285"/>
      <c r="R126" s="288"/>
      <c r="S126" s="289"/>
      <c r="T126" s="289"/>
      <c r="U126" s="306"/>
      <c r="V126" s="20"/>
      <c r="W126" s="19"/>
      <c r="X126" s="284"/>
      <c r="Y126" s="285"/>
      <c r="Z126" s="288"/>
      <c r="AA126" s="289"/>
      <c r="AB126" s="289"/>
      <c r="AC126" s="285"/>
      <c r="AD126" s="288"/>
      <c r="AE126" s="289"/>
      <c r="AF126" s="289"/>
      <c r="AG126" s="289"/>
      <c r="AH126" s="289"/>
      <c r="AI126" s="289"/>
      <c r="AJ126" s="289"/>
      <c r="AK126" s="285"/>
      <c r="AL126" s="288"/>
      <c r="AM126" s="285"/>
      <c r="AN126" s="288"/>
      <c r="AO126" s="289"/>
      <c r="AP126" s="289"/>
      <c r="AQ126" s="306"/>
      <c r="AR126" s="20"/>
      <c r="AS126" s="19"/>
      <c r="AT126" s="284"/>
      <c r="AU126" s="285"/>
      <c r="AV126" s="288"/>
      <c r="AW126" s="289"/>
      <c r="AX126" s="289"/>
      <c r="AY126" s="285"/>
      <c r="AZ126" s="288"/>
      <c r="BA126" s="289"/>
      <c r="BB126" s="289"/>
      <c r="BC126" s="289"/>
      <c r="BD126" s="289"/>
      <c r="BE126" s="289"/>
      <c r="BF126" s="289"/>
      <c r="BG126" s="285"/>
      <c r="BH126" s="288"/>
      <c r="BI126" s="285"/>
      <c r="BJ126" s="288"/>
      <c r="BK126" s="289"/>
      <c r="BL126" s="289"/>
      <c r="BM126" s="306"/>
      <c r="BN126" s="20"/>
      <c r="BO126" s="19"/>
      <c r="BP126" s="284"/>
      <c r="BQ126" s="285"/>
      <c r="BR126" s="288"/>
      <c r="BS126" s="289"/>
      <c r="BT126" s="289"/>
      <c r="BU126" s="285"/>
      <c r="BV126" s="288"/>
      <c r="BW126" s="289"/>
      <c r="BX126" s="289"/>
      <c r="BY126" s="289"/>
      <c r="BZ126" s="289"/>
      <c r="CA126" s="289"/>
      <c r="CB126" s="289"/>
      <c r="CC126" s="285"/>
      <c r="CD126" s="288"/>
      <c r="CE126" s="285"/>
      <c r="CF126" s="288"/>
      <c r="CG126" s="289"/>
      <c r="CH126" s="289"/>
      <c r="CI126" s="306"/>
      <c r="CJ126" s="20"/>
      <c r="CK126" s="19"/>
      <c r="CL126" s="284"/>
      <c r="CM126" s="285"/>
      <c r="CN126" s="288"/>
      <c r="CO126" s="289"/>
      <c r="CP126" s="289"/>
      <c r="CQ126" s="285"/>
      <c r="CR126" s="288"/>
      <c r="CS126" s="289"/>
      <c r="CT126" s="289"/>
      <c r="CU126" s="289"/>
      <c r="CV126" s="289"/>
      <c r="CW126" s="289"/>
      <c r="CX126" s="289"/>
      <c r="CY126" s="285"/>
      <c r="CZ126" s="288"/>
      <c r="DA126" s="285"/>
      <c r="DB126" s="288"/>
      <c r="DC126" s="289"/>
      <c r="DD126" s="289"/>
      <c r="DE126" s="306"/>
      <c r="DF126" s="20"/>
      <c r="DG126" s="19"/>
      <c r="DH126" s="284"/>
      <c r="DI126" s="285"/>
      <c r="DJ126" s="288"/>
      <c r="DK126" s="289"/>
      <c r="DL126" s="289"/>
      <c r="DM126" s="285"/>
      <c r="DN126" s="288"/>
      <c r="DO126" s="289"/>
      <c r="DP126" s="289"/>
      <c r="DQ126" s="289"/>
      <c r="DR126" s="289"/>
      <c r="DS126" s="289"/>
      <c r="DT126" s="289"/>
      <c r="DU126" s="285"/>
      <c r="DV126" s="288"/>
      <c r="DW126" s="285"/>
      <c r="DX126" s="288"/>
      <c r="DY126" s="289"/>
      <c r="DZ126" s="289"/>
      <c r="EA126" s="306"/>
      <c r="EB126" s="20"/>
      <c r="EC126" s="19"/>
      <c r="ED126" s="284"/>
      <c r="EE126" s="285"/>
      <c r="EF126" s="288"/>
      <c r="EG126" s="289"/>
      <c r="EH126" s="289"/>
      <c r="EI126" s="285"/>
      <c r="EJ126" s="288"/>
      <c r="EK126" s="289"/>
      <c r="EL126" s="289"/>
      <c r="EM126" s="289"/>
      <c r="EN126" s="289"/>
      <c r="EO126" s="289"/>
      <c r="EP126" s="289"/>
      <c r="EQ126" s="285"/>
      <c r="ER126" s="288"/>
      <c r="ES126" s="285"/>
      <c r="ET126" s="288"/>
      <c r="EU126" s="289"/>
      <c r="EV126" s="289"/>
      <c r="EW126" s="306"/>
      <c r="EX126" s="20"/>
      <c r="EY126" s="19"/>
      <c r="EZ126" s="284"/>
      <c r="FA126" s="285"/>
      <c r="FB126" s="288"/>
      <c r="FC126" s="289"/>
      <c r="FD126" s="289"/>
      <c r="FE126" s="285"/>
      <c r="FF126" s="288"/>
      <c r="FG126" s="289"/>
      <c r="FH126" s="289"/>
      <c r="FI126" s="289"/>
      <c r="FJ126" s="289"/>
      <c r="FK126" s="289"/>
      <c r="FL126" s="289"/>
      <c r="FM126" s="285"/>
      <c r="FN126" s="288"/>
      <c r="FO126" s="285"/>
      <c r="FP126" s="288"/>
      <c r="FQ126" s="289"/>
      <c r="FR126" s="289"/>
      <c r="FS126" s="306"/>
      <c r="FT126" s="20"/>
      <c r="FU126" s="19"/>
      <c r="FV126" s="284"/>
      <c r="FW126" s="285"/>
      <c r="FX126" s="288"/>
      <c r="FY126" s="289"/>
      <c r="FZ126" s="289"/>
      <c r="GA126" s="285"/>
      <c r="GB126" s="288"/>
      <c r="GC126" s="289"/>
      <c r="GD126" s="289"/>
      <c r="GE126" s="289"/>
      <c r="GF126" s="289"/>
      <c r="GG126" s="289"/>
      <c r="GH126" s="289"/>
      <c r="GI126" s="285"/>
      <c r="GJ126" s="288"/>
      <c r="GK126" s="285"/>
      <c r="GL126" s="288"/>
      <c r="GM126" s="289"/>
      <c r="GN126" s="289"/>
      <c r="GO126" s="306"/>
      <c r="GP126" s="20"/>
      <c r="GQ126" s="19"/>
      <c r="GR126" s="284"/>
      <c r="GS126" s="285"/>
      <c r="GT126" s="288"/>
      <c r="GU126" s="289"/>
      <c r="GV126" s="289"/>
      <c r="GW126" s="285"/>
      <c r="GX126" s="288"/>
      <c r="GY126" s="289"/>
      <c r="GZ126" s="289"/>
      <c r="HA126" s="289"/>
      <c r="HB126" s="289"/>
      <c r="HC126" s="289"/>
      <c r="HD126" s="289"/>
      <c r="HE126" s="285"/>
      <c r="HF126" s="288"/>
      <c r="HG126" s="285"/>
      <c r="HH126" s="288"/>
      <c r="HI126" s="289"/>
      <c r="HJ126" s="289"/>
      <c r="HK126" s="306"/>
      <c r="HL126" s="20"/>
    </row>
    <row r="127" spans="1:220" ht="13.5" customHeight="1">
      <c r="A127" s="19"/>
      <c r="B127" s="279"/>
      <c r="C127" s="274"/>
      <c r="D127" s="302" t="str">
        <f>MID(個人一覧!$H$30,1,1)</f>
        <v/>
      </c>
      <c r="E127" s="290" t="str">
        <f>MID(個人一覧!$H$30,2,1)</f>
        <v/>
      </c>
      <c r="F127" s="290" t="str">
        <f>MID(個人一覧!$H$30,3,1)</f>
        <v/>
      </c>
      <c r="G127" s="249" t="str">
        <f>MID(個人一覧!$H$30,4,1)</f>
        <v/>
      </c>
      <c r="H127" s="293">
        <f>個人一覧!$C$30</f>
        <v>0</v>
      </c>
      <c r="I127" s="294"/>
      <c r="J127" s="294"/>
      <c r="K127" s="294"/>
      <c r="L127" s="294"/>
      <c r="M127" s="294"/>
      <c r="N127" s="294"/>
      <c r="O127" s="295"/>
      <c r="P127" s="273">
        <f>個人一覧!$D$30</f>
        <v>0</v>
      </c>
      <c r="Q127" s="274"/>
      <c r="R127" s="264">
        <f>個人申込書!$R$17</f>
        <v>0</v>
      </c>
      <c r="S127" s="265"/>
      <c r="T127" s="265"/>
      <c r="U127" s="266"/>
      <c r="V127" s="20"/>
      <c r="W127" s="19"/>
      <c r="X127" s="279"/>
      <c r="Y127" s="274"/>
      <c r="Z127" s="302" t="str">
        <f>MID(個人一覧!$H$31,1,1)</f>
        <v/>
      </c>
      <c r="AA127" s="290" t="str">
        <f>MID(個人一覧!$H$31,2,1)</f>
        <v/>
      </c>
      <c r="AB127" s="290" t="str">
        <f>MID(個人一覧!$H$31,3,1)</f>
        <v/>
      </c>
      <c r="AC127" s="249" t="str">
        <f>MID(個人一覧!$H$31,4,1)</f>
        <v/>
      </c>
      <c r="AD127" s="293">
        <f>個人一覧!$C$31</f>
        <v>0</v>
      </c>
      <c r="AE127" s="294"/>
      <c r="AF127" s="294"/>
      <c r="AG127" s="294"/>
      <c r="AH127" s="294"/>
      <c r="AI127" s="294"/>
      <c r="AJ127" s="294"/>
      <c r="AK127" s="295"/>
      <c r="AL127" s="273">
        <f>個人一覧!$D$31</f>
        <v>0</v>
      </c>
      <c r="AM127" s="274"/>
      <c r="AN127" s="264">
        <f>個人申込書!$R$17</f>
        <v>0</v>
      </c>
      <c r="AO127" s="265"/>
      <c r="AP127" s="265"/>
      <c r="AQ127" s="266"/>
      <c r="AR127" s="20"/>
      <c r="AS127" s="19"/>
      <c r="AT127" s="279"/>
      <c r="AU127" s="274"/>
      <c r="AV127" s="302" t="str">
        <f>MID(個人一覧!$H$32,1,1)</f>
        <v/>
      </c>
      <c r="AW127" s="290" t="str">
        <f>MID(個人一覧!$H$32,2,1)</f>
        <v/>
      </c>
      <c r="AX127" s="290" t="str">
        <f>MID(個人一覧!$H$32,3,1)</f>
        <v/>
      </c>
      <c r="AY127" s="249" t="str">
        <f>MID(個人一覧!$H$32,4,1)</f>
        <v/>
      </c>
      <c r="AZ127" s="293">
        <f>個人一覧!$C$32</f>
        <v>0</v>
      </c>
      <c r="BA127" s="294"/>
      <c r="BB127" s="294"/>
      <c r="BC127" s="294"/>
      <c r="BD127" s="294"/>
      <c r="BE127" s="294"/>
      <c r="BF127" s="294"/>
      <c r="BG127" s="295"/>
      <c r="BH127" s="273">
        <f>個人一覧!$D$32</f>
        <v>0</v>
      </c>
      <c r="BI127" s="274"/>
      <c r="BJ127" s="264">
        <f>個人申込書!$R$17</f>
        <v>0</v>
      </c>
      <c r="BK127" s="265"/>
      <c r="BL127" s="265"/>
      <c r="BM127" s="266"/>
      <c r="BN127" s="20"/>
      <c r="BO127" s="19"/>
      <c r="BP127" s="279"/>
      <c r="BQ127" s="274"/>
      <c r="BR127" s="302" t="str">
        <f>MID(個人一覧!$H$33,1,1)</f>
        <v/>
      </c>
      <c r="BS127" s="290" t="str">
        <f>MID(個人一覧!$H$33,2,1)</f>
        <v/>
      </c>
      <c r="BT127" s="290" t="str">
        <f>MID(個人一覧!$H$33,3,1)</f>
        <v/>
      </c>
      <c r="BU127" s="249" t="str">
        <f>MID(個人一覧!$H$33,4,1)</f>
        <v/>
      </c>
      <c r="BV127" s="293">
        <f>個人一覧!$C$33</f>
        <v>0</v>
      </c>
      <c r="BW127" s="294"/>
      <c r="BX127" s="294"/>
      <c r="BY127" s="294"/>
      <c r="BZ127" s="294"/>
      <c r="CA127" s="294"/>
      <c r="CB127" s="294"/>
      <c r="CC127" s="295"/>
      <c r="CD127" s="273">
        <f>個人一覧!$D$33</f>
        <v>0</v>
      </c>
      <c r="CE127" s="274"/>
      <c r="CF127" s="264">
        <f>個人申込書!$R$17</f>
        <v>0</v>
      </c>
      <c r="CG127" s="265"/>
      <c r="CH127" s="265"/>
      <c r="CI127" s="266"/>
      <c r="CJ127" s="20"/>
      <c r="CK127" s="19"/>
      <c r="CL127" s="279"/>
      <c r="CM127" s="274"/>
      <c r="CN127" s="302" t="str">
        <f>MID(個人一覧!$H$34,1,1)</f>
        <v/>
      </c>
      <c r="CO127" s="290" t="str">
        <f>MID(個人一覧!$H$34,2,1)</f>
        <v/>
      </c>
      <c r="CP127" s="290" t="str">
        <f>MID(個人一覧!$H$34,3,1)</f>
        <v/>
      </c>
      <c r="CQ127" s="249" t="str">
        <f>MID(個人一覧!$H$34,4,1)</f>
        <v/>
      </c>
      <c r="CR127" s="293">
        <f>個人一覧!$C$34</f>
        <v>0</v>
      </c>
      <c r="CS127" s="294"/>
      <c r="CT127" s="294"/>
      <c r="CU127" s="294"/>
      <c r="CV127" s="294"/>
      <c r="CW127" s="294"/>
      <c r="CX127" s="294"/>
      <c r="CY127" s="295"/>
      <c r="CZ127" s="273">
        <f>個人一覧!$D$34</f>
        <v>0</v>
      </c>
      <c r="DA127" s="274"/>
      <c r="DB127" s="264">
        <f>個人申込書!$R$17</f>
        <v>0</v>
      </c>
      <c r="DC127" s="265"/>
      <c r="DD127" s="265"/>
      <c r="DE127" s="266"/>
      <c r="DF127" s="20"/>
      <c r="DG127" s="19"/>
      <c r="DH127" s="279"/>
      <c r="DI127" s="274"/>
      <c r="DJ127" s="302" t="str">
        <f>MID(個人一覧!$H$35,1,1)</f>
        <v/>
      </c>
      <c r="DK127" s="290" t="str">
        <f>MID(個人一覧!$H$35,2,1)</f>
        <v/>
      </c>
      <c r="DL127" s="290" t="str">
        <f>MID(個人一覧!$H$35,3,1)</f>
        <v/>
      </c>
      <c r="DM127" s="249" t="str">
        <f>MID(個人一覧!$H$35,4,1)</f>
        <v/>
      </c>
      <c r="DN127" s="293">
        <f>個人一覧!$C$35</f>
        <v>0</v>
      </c>
      <c r="DO127" s="294"/>
      <c r="DP127" s="294"/>
      <c r="DQ127" s="294"/>
      <c r="DR127" s="294"/>
      <c r="DS127" s="294"/>
      <c r="DT127" s="294"/>
      <c r="DU127" s="295"/>
      <c r="DV127" s="273">
        <f>個人一覧!$D$35</f>
        <v>0</v>
      </c>
      <c r="DW127" s="274"/>
      <c r="DX127" s="264">
        <f>個人申込書!$R$17</f>
        <v>0</v>
      </c>
      <c r="DY127" s="265"/>
      <c r="DZ127" s="265"/>
      <c r="EA127" s="266"/>
      <c r="EB127" s="20"/>
      <c r="EC127" s="19"/>
      <c r="ED127" s="279"/>
      <c r="EE127" s="274"/>
      <c r="EF127" s="302" t="str">
        <f>MID(個人一覧!$H$36,1,1)</f>
        <v/>
      </c>
      <c r="EG127" s="290" t="str">
        <f>MID(個人一覧!$H$36,2,1)</f>
        <v/>
      </c>
      <c r="EH127" s="290" t="str">
        <f>MID(個人一覧!$H$36,3,1)</f>
        <v/>
      </c>
      <c r="EI127" s="249" t="str">
        <f>MID(個人一覧!$H$36,4,1)</f>
        <v/>
      </c>
      <c r="EJ127" s="293">
        <f>個人一覧!$C$36</f>
        <v>0</v>
      </c>
      <c r="EK127" s="294"/>
      <c r="EL127" s="294"/>
      <c r="EM127" s="294"/>
      <c r="EN127" s="294"/>
      <c r="EO127" s="294"/>
      <c r="EP127" s="294"/>
      <c r="EQ127" s="295"/>
      <c r="ER127" s="273">
        <f>個人一覧!$D$36</f>
        <v>0</v>
      </c>
      <c r="ES127" s="274"/>
      <c r="ET127" s="264">
        <f>個人申込書!$R$17</f>
        <v>0</v>
      </c>
      <c r="EU127" s="265"/>
      <c r="EV127" s="265"/>
      <c r="EW127" s="266"/>
      <c r="EX127" s="20"/>
      <c r="EY127" s="19"/>
      <c r="EZ127" s="279"/>
      <c r="FA127" s="274"/>
      <c r="FB127" s="302" t="str">
        <f>MID(個人一覧!$H$37,1,1)</f>
        <v/>
      </c>
      <c r="FC127" s="290" t="str">
        <f>MID(個人一覧!$H$37,2,1)</f>
        <v/>
      </c>
      <c r="FD127" s="290" t="str">
        <f>MID(個人一覧!$H$37,3,1)</f>
        <v/>
      </c>
      <c r="FE127" s="249" t="str">
        <f>MID(個人一覧!$H$37,4,1)</f>
        <v/>
      </c>
      <c r="FF127" s="293">
        <f>個人一覧!$C$37</f>
        <v>0</v>
      </c>
      <c r="FG127" s="294"/>
      <c r="FH127" s="294"/>
      <c r="FI127" s="294"/>
      <c r="FJ127" s="294"/>
      <c r="FK127" s="294"/>
      <c r="FL127" s="294"/>
      <c r="FM127" s="295"/>
      <c r="FN127" s="273">
        <f>個人一覧!$D$37</f>
        <v>0</v>
      </c>
      <c r="FO127" s="274"/>
      <c r="FP127" s="264">
        <f>個人申込書!$R$17</f>
        <v>0</v>
      </c>
      <c r="FQ127" s="265"/>
      <c r="FR127" s="265"/>
      <c r="FS127" s="266"/>
      <c r="FT127" s="20"/>
      <c r="FU127" s="19"/>
      <c r="FV127" s="279"/>
      <c r="FW127" s="274"/>
      <c r="FX127" s="302" t="str">
        <f>MID(個人一覧!$H$38,1,1)</f>
        <v/>
      </c>
      <c r="FY127" s="290" t="str">
        <f>MID(個人一覧!$H$38,2,1)</f>
        <v/>
      </c>
      <c r="FZ127" s="290" t="str">
        <f>MID(個人一覧!$H$38,3,1)</f>
        <v/>
      </c>
      <c r="GA127" s="249" t="str">
        <f>MID(個人一覧!$H$38,4,1)</f>
        <v/>
      </c>
      <c r="GB127" s="293">
        <f>個人一覧!$C$38</f>
        <v>0</v>
      </c>
      <c r="GC127" s="294"/>
      <c r="GD127" s="294"/>
      <c r="GE127" s="294"/>
      <c r="GF127" s="294"/>
      <c r="GG127" s="294"/>
      <c r="GH127" s="294"/>
      <c r="GI127" s="295"/>
      <c r="GJ127" s="273">
        <f>個人一覧!$D$38</f>
        <v>0</v>
      </c>
      <c r="GK127" s="274"/>
      <c r="GL127" s="264">
        <f>個人申込書!$R$17</f>
        <v>0</v>
      </c>
      <c r="GM127" s="265"/>
      <c r="GN127" s="265"/>
      <c r="GO127" s="266"/>
      <c r="GP127" s="20"/>
      <c r="GQ127" s="19"/>
      <c r="GR127" s="279"/>
      <c r="GS127" s="274"/>
      <c r="GT127" s="302" t="str">
        <f>MID(個人一覧!$H$39,1,1)</f>
        <v/>
      </c>
      <c r="GU127" s="290" t="str">
        <f>MID(個人一覧!$H$39,2,1)</f>
        <v/>
      </c>
      <c r="GV127" s="290" t="str">
        <f>MID(個人一覧!$H$39,3,1)</f>
        <v/>
      </c>
      <c r="GW127" s="249" t="str">
        <f>MID(個人一覧!$H$39,4,1)</f>
        <v/>
      </c>
      <c r="GX127" s="293">
        <f>個人一覧!$C$39</f>
        <v>0</v>
      </c>
      <c r="GY127" s="294"/>
      <c r="GZ127" s="294"/>
      <c r="HA127" s="294"/>
      <c r="HB127" s="294"/>
      <c r="HC127" s="294"/>
      <c r="HD127" s="294"/>
      <c r="HE127" s="295"/>
      <c r="HF127" s="273">
        <f>個人一覧!$D$39</f>
        <v>0</v>
      </c>
      <c r="HG127" s="274"/>
      <c r="HH127" s="264">
        <f>個人申込書!$R$17</f>
        <v>0</v>
      </c>
      <c r="HI127" s="265"/>
      <c r="HJ127" s="265"/>
      <c r="HK127" s="266"/>
      <c r="HL127" s="20"/>
    </row>
    <row r="128" spans="1:220" ht="13.5" customHeight="1">
      <c r="A128" s="19"/>
      <c r="B128" s="280"/>
      <c r="C128" s="276"/>
      <c r="D128" s="303"/>
      <c r="E128" s="291"/>
      <c r="F128" s="291"/>
      <c r="G128" s="250"/>
      <c r="H128" s="296"/>
      <c r="I128" s="297"/>
      <c r="J128" s="297"/>
      <c r="K128" s="297"/>
      <c r="L128" s="297"/>
      <c r="M128" s="297"/>
      <c r="N128" s="297"/>
      <c r="O128" s="298"/>
      <c r="P128" s="275"/>
      <c r="Q128" s="276"/>
      <c r="R128" s="267"/>
      <c r="S128" s="268"/>
      <c r="T128" s="268"/>
      <c r="U128" s="269"/>
      <c r="V128" s="20"/>
      <c r="W128" s="19"/>
      <c r="X128" s="280"/>
      <c r="Y128" s="276"/>
      <c r="Z128" s="303"/>
      <c r="AA128" s="291"/>
      <c r="AB128" s="291"/>
      <c r="AC128" s="250"/>
      <c r="AD128" s="296"/>
      <c r="AE128" s="297"/>
      <c r="AF128" s="297"/>
      <c r="AG128" s="297"/>
      <c r="AH128" s="297"/>
      <c r="AI128" s="297"/>
      <c r="AJ128" s="297"/>
      <c r="AK128" s="298"/>
      <c r="AL128" s="275"/>
      <c r="AM128" s="276"/>
      <c r="AN128" s="267"/>
      <c r="AO128" s="268"/>
      <c r="AP128" s="268"/>
      <c r="AQ128" s="269"/>
      <c r="AR128" s="20"/>
      <c r="AS128" s="19"/>
      <c r="AT128" s="280"/>
      <c r="AU128" s="276"/>
      <c r="AV128" s="303"/>
      <c r="AW128" s="291"/>
      <c r="AX128" s="291"/>
      <c r="AY128" s="250"/>
      <c r="AZ128" s="296"/>
      <c r="BA128" s="297"/>
      <c r="BB128" s="297"/>
      <c r="BC128" s="297"/>
      <c r="BD128" s="297"/>
      <c r="BE128" s="297"/>
      <c r="BF128" s="297"/>
      <c r="BG128" s="298"/>
      <c r="BH128" s="275"/>
      <c r="BI128" s="276"/>
      <c r="BJ128" s="267"/>
      <c r="BK128" s="268"/>
      <c r="BL128" s="268"/>
      <c r="BM128" s="269"/>
      <c r="BN128" s="20"/>
      <c r="BO128" s="19"/>
      <c r="BP128" s="280"/>
      <c r="BQ128" s="276"/>
      <c r="BR128" s="303"/>
      <c r="BS128" s="291"/>
      <c r="BT128" s="291"/>
      <c r="BU128" s="250"/>
      <c r="BV128" s="296"/>
      <c r="BW128" s="297"/>
      <c r="BX128" s="297"/>
      <c r="BY128" s="297"/>
      <c r="BZ128" s="297"/>
      <c r="CA128" s="297"/>
      <c r="CB128" s="297"/>
      <c r="CC128" s="298"/>
      <c r="CD128" s="275"/>
      <c r="CE128" s="276"/>
      <c r="CF128" s="267"/>
      <c r="CG128" s="268"/>
      <c r="CH128" s="268"/>
      <c r="CI128" s="269"/>
      <c r="CJ128" s="20"/>
      <c r="CK128" s="19"/>
      <c r="CL128" s="280"/>
      <c r="CM128" s="276"/>
      <c r="CN128" s="303"/>
      <c r="CO128" s="291"/>
      <c r="CP128" s="291"/>
      <c r="CQ128" s="250"/>
      <c r="CR128" s="296"/>
      <c r="CS128" s="297"/>
      <c r="CT128" s="297"/>
      <c r="CU128" s="297"/>
      <c r="CV128" s="297"/>
      <c r="CW128" s="297"/>
      <c r="CX128" s="297"/>
      <c r="CY128" s="298"/>
      <c r="CZ128" s="275"/>
      <c r="DA128" s="276"/>
      <c r="DB128" s="267"/>
      <c r="DC128" s="268"/>
      <c r="DD128" s="268"/>
      <c r="DE128" s="269"/>
      <c r="DF128" s="20"/>
      <c r="DG128" s="19"/>
      <c r="DH128" s="280"/>
      <c r="DI128" s="276"/>
      <c r="DJ128" s="303"/>
      <c r="DK128" s="291"/>
      <c r="DL128" s="291"/>
      <c r="DM128" s="250"/>
      <c r="DN128" s="296"/>
      <c r="DO128" s="297"/>
      <c r="DP128" s="297"/>
      <c r="DQ128" s="297"/>
      <c r="DR128" s="297"/>
      <c r="DS128" s="297"/>
      <c r="DT128" s="297"/>
      <c r="DU128" s="298"/>
      <c r="DV128" s="275"/>
      <c r="DW128" s="276"/>
      <c r="DX128" s="267"/>
      <c r="DY128" s="268"/>
      <c r="DZ128" s="268"/>
      <c r="EA128" s="269"/>
      <c r="EB128" s="20"/>
      <c r="EC128" s="19"/>
      <c r="ED128" s="280"/>
      <c r="EE128" s="276"/>
      <c r="EF128" s="303"/>
      <c r="EG128" s="291"/>
      <c r="EH128" s="291"/>
      <c r="EI128" s="250"/>
      <c r="EJ128" s="296"/>
      <c r="EK128" s="297"/>
      <c r="EL128" s="297"/>
      <c r="EM128" s="297"/>
      <c r="EN128" s="297"/>
      <c r="EO128" s="297"/>
      <c r="EP128" s="297"/>
      <c r="EQ128" s="298"/>
      <c r="ER128" s="275"/>
      <c r="ES128" s="276"/>
      <c r="ET128" s="267"/>
      <c r="EU128" s="268"/>
      <c r="EV128" s="268"/>
      <c r="EW128" s="269"/>
      <c r="EX128" s="20"/>
      <c r="EY128" s="19"/>
      <c r="EZ128" s="280"/>
      <c r="FA128" s="276"/>
      <c r="FB128" s="303"/>
      <c r="FC128" s="291"/>
      <c r="FD128" s="291"/>
      <c r="FE128" s="250"/>
      <c r="FF128" s="296"/>
      <c r="FG128" s="297"/>
      <c r="FH128" s="297"/>
      <c r="FI128" s="297"/>
      <c r="FJ128" s="297"/>
      <c r="FK128" s="297"/>
      <c r="FL128" s="297"/>
      <c r="FM128" s="298"/>
      <c r="FN128" s="275"/>
      <c r="FO128" s="276"/>
      <c r="FP128" s="267"/>
      <c r="FQ128" s="268"/>
      <c r="FR128" s="268"/>
      <c r="FS128" s="269"/>
      <c r="FT128" s="20"/>
      <c r="FU128" s="19"/>
      <c r="FV128" s="280"/>
      <c r="FW128" s="276"/>
      <c r="FX128" s="303"/>
      <c r="FY128" s="291"/>
      <c r="FZ128" s="291"/>
      <c r="GA128" s="250"/>
      <c r="GB128" s="296"/>
      <c r="GC128" s="297"/>
      <c r="GD128" s="297"/>
      <c r="GE128" s="297"/>
      <c r="GF128" s="297"/>
      <c r="GG128" s="297"/>
      <c r="GH128" s="297"/>
      <c r="GI128" s="298"/>
      <c r="GJ128" s="275"/>
      <c r="GK128" s="276"/>
      <c r="GL128" s="267"/>
      <c r="GM128" s="268"/>
      <c r="GN128" s="268"/>
      <c r="GO128" s="269"/>
      <c r="GP128" s="20"/>
      <c r="GQ128" s="19"/>
      <c r="GR128" s="280"/>
      <c r="GS128" s="276"/>
      <c r="GT128" s="303"/>
      <c r="GU128" s="291"/>
      <c r="GV128" s="291"/>
      <c r="GW128" s="250"/>
      <c r="GX128" s="296"/>
      <c r="GY128" s="297"/>
      <c r="GZ128" s="297"/>
      <c r="HA128" s="297"/>
      <c r="HB128" s="297"/>
      <c r="HC128" s="297"/>
      <c r="HD128" s="297"/>
      <c r="HE128" s="298"/>
      <c r="HF128" s="275"/>
      <c r="HG128" s="276"/>
      <c r="HH128" s="267"/>
      <c r="HI128" s="268"/>
      <c r="HJ128" s="268"/>
      <c r="HK128" s="269"/>
      <c r="HL128" s="20"/>
    </row>
    <row r="129" spans="1:220" ht="14.25" customHeight="1" thickBot="1">
      <c r="A129" s="19"/>
      <c r="B129" s="281"/>
      <c r="C129" s="278"/>
      <c r="D129" s="304"/>
      <c r="E129" s="292"/>
      <c r="F129" s="292"/>
      <c r="G129" s="251"/>
      <c r="H129" s="299"/>
      <c r="I129" s="300"/>
      <c r="J129" s="300"/>
      <c r="K129" s="300"/>
      <c r="L129" s="300"/>
      <c r="M129" s="300"/>
      <c r="N129" s="300"/>
      <c r="O129" s="301"/>
      <c r="P129" s="277"/>
      <c r="Q129" s="278"/>
      <c r="R129" s="270"/>
      <c r="S129" s="271"/>
      <c r="T129" s="271"/>
      <c r="U129" s="272"/>
      <c r="V129" s="20"/>
      <c r="W129" s="19"/>
      <c r="X129" s="281"/>
      <c r="Y129" s="278"/>
      <c r="Z129" s="304"/>
      <c r="AA129" s="292"/>
      <c r="AB129" s="292"/>
      <c r="AC129" s="251"/>
      <c r="AD129" s="299"/>
      <c r="AE129" s="300"/>
      <c r="AF129" s="300"/>
      <c r="AG129" s="300"/>
      <c r="AH129" s="300"/>
      <c r="AI129" s="300"/>
      <c r="AJ129" s="300"/>
      <c r="AK129" s="301"/>
      <c r="AL129" s="277"/>
      <c r="AM129" s="278"/>
      <c r="AN129" s="270"/>
      <c r="AO129" s="271"/>
      <c r="AP129" s="271"/>
      <c r="AQ129" s="272"/>
      <c r="AR129" s="20"/>
      <c r="AS129" s="19"/>
      <c r="AT129" s="281"/>
      <c r="AU129" s="278"/>
      <c r="AV129" s="304"/>
      <c r="AW129" s="292"/>
      <c r="AX129" s="292"/>
      <c r="AY129" s="251"/>
      <c r="AZ129" s="299"/>
      <c r="BA129" s="300"/>
      <c r="BB129" s="300"/>
      <c r="BC129" s="300"/>
      <c r="BD129" s="300"/>
      <c r="BE129" s="300"/>
      <c r="BF129" s="300"/>
      <c r="BG129" s="301"/>
      <c r="BH129" s="277"/>
      <c r="BI129" s="278"/>
      <c r="BJ129" s="270"/>
      <c r="BK129" s="271"/>
      <c r="BL129" s="271"/>
      <c r="BM129" s="272"/>
      <c r="BN129" s="20"/>
      <c r="BO129" s="19"/>
      <c r="BP129" s="281"/>
      <c r="BQ129" s="278"/>
      <c r="BR129" s="304"/>
      <c r="BS129" s="292"/>
      <c r="BT129" s="292"/>
      <c r="BU129" s="251"/>
      <c r="BV129" s="299"/>
      <c r="BW129" s="300"/>
      <c r="BX129" s="300"/>
      <c r="BY129" s="300"/>
      <c r="BZ129" s="300"/>
      <c r="CA129" s="300"/>
      <c r="CB129" s="300"/>
      <c r="CC129" s="301"/>
      <c r="CD129" s="277"/>
      <c r="CE129" s="278"/>
      <c r="CF129" s="270"/>
      <c r="CG129" s="271"/>
      <c r="CH129" s="271"/>
      <c r="CI129" s="272"/>
      <c r="CJ129" s="20"/>
      <c r="CK129" s="19"/>
      <c r="CL129" s="281"/>
      <c r="CM129" s="278"/>
      <c r="CN129" s="304"/>
      <c r="CO129" s="292"/>
      <c r="CP129" s="292"/>
      <c r="CQ129" s="251"/>
      <c r="CR129" s="299"/>
      <c r="CS129" s="300"/>
      <c r="CT129" s="300"/>
      <c r="CU129" s="300"/>
      <c r="CV129" s="300"/>
      <c r="CW129" s="300"/>
      <c r="CX129" s="300"/>
      <c r="CY129" s="301"/>
      <c r="CZ129" s="277"/>
      <c r="DA129" s="278"/>
      <c r="DB129" s="270"/>
      <c r="DC129" s="271"/>
      <c r="DD129" s="271"/>
      <c r="DE129" s="272"/>
      <c r="DF129" s="20"/>
      <c r="DG129" s="19"/>
      <c r="DH129" s="281"/>
      <c r="DI129" s="278"/>
      <c r="DJ129" s="304"/>
      <c r="DK129" s="292"/>
      <c r="DL129" s="292"/>
      <c r="DM129" s="251"/>
      <c r="DN129" s="299"/>
      <c r="DO129" s="300"/>
      <c r="DP129" s="300"/>
      <c r="DQ129" s="300"/>
      <c r="DR129" s="300"/>
      <c r="DS129" s="300"/>
      <c r="DT129" s="300"/>
      <c r="DU129" s="301"/>
      <c r="DV129" s="277"/>
      <c r="DW129" s="278"/>
      <c r="DX129" s="270"/>
      <c r="DY129" s="271"/>
      <c r="DZ129" s="271"/>
      <c r="EA129" s="272"/>
      <c r="EB129" s="20"/>
      <c r="EC129" s="19"/>
      <c r="ED129" s="281"/>
      <c r="EE129" s="278"/>
      <c r="EF129" s="304"/>
      <c r="EG129" s="292"/>
      <c r="EH129" s="292"/>
      <c r="EI129" s="251"/>
      <c r="EJ129" s="299"/>
      <c r="EK129" s="300"/>
      <c r="EL129" s="300"/>
      <c r="EM129" s="300"/>
      <c r="EN129" s="300"/>
      <c r="EO129" s="300"/>
      <c r="EP129" s="300"/>
      <c r="EQ129" s="301"/>
      <c r="ER129" s="277"/>
      <c r="ES129" s="278"/>
      <c r="ET129" s="270"/>
      <c r="EU129" s="271"/>
      <c r="EV129" s="271"/>
      <c r="EW129" s="272"/>
      <c r="EX129" s="20"/>
      <c r="EY129" s="19"/>
      <c r="EZ129" s="281"/>
      <c r="FA129" s="278"/>
      <c r="FB129" s="304"/>
      <c r="FC129" s="292"/>
      <c r="FD129" s="292"/>
      <c r="FE129" s="251"/>
      <c r="FF129" s="299"/>
      <c r="FG129" s="300"/>
      <c r="FH129" s="300"/>
      <c r="FI129" s="300"/>
      <c r="FJ129" s="300"/>
      <c r="FK129" s="300"/>
      <c r="FL129" s="300"/>
      <c r="FM129" s="301"/>
      <c r="FN129" s="277"/>
      <c r="FO129" s="278"/>
      <c r="FP129" s="270"/>
      <c r="FQ129" s="271"/>
      <c r="FR129" s="271"/>
      <c r="FS129" s="272"/>
      <c r="FT129" s="20"/>
      <c r="FU129" s="19"/>
      <c r="FV129" s="281"/>
      <c r="FW129" s="278"/>
      <c r="FX129" s="304"/>
      <c r="FY129" s="292"/>
      <c r="FZ129" s="292"/>
      <c r="GA129" s="251"/>
      <c r="GB129" s="299"/>
      <c r="GC129" s="300"/>
      <c r="GD129" s="300"/>
      <c r="GE129" s="300"/>
      <c r="GF129" s="300"/>
      <c r="GG129" s="300"/>
      <c r="GH129" s="300"/>
      <c r="GI129" s="301"/>
      <c r="GJ129" s="277"/>
      <c r="GK129" s="278"/>
      <c r="GL129" s="270"/>
      <c r="GM129" s="271"/>
      <c r="GN129" s="271"/>
      <c r="GO129" s="272"/>
      <c r="GP129" s="20"/>
      <c r="GQ129" s="19"/>
      <c r="GR129" s="281"/>
      <c r="GS129" s="278"/>
      <c r="GT129" s="304"/>
      <c r="GU129" s="292"/>
      <c r="GV129" s="292"/>
      <c r="GW129" s="251"/>
      <c r="GX129" s="299"/>
      <c r="GY129" s="300"/>
      <c r="GZ129" s="300"/>
      <c r="HA129" s="300"/>
      <c r="HB129" s="300"/>
      <c r="HC129" s="300"/>
      <c r="HD129" s="300"/>
      <c r="HE129" s="301"/>
      <c r="HF129" s="277"/>
      <c r="HG129" s="278"/>
      <c r="HH129" s="270"/>
      <c r="HI129" s="271"/>
      <c r="HJ129" s="271"/>
      <c r="HK129" s="272"/>
      <c r="HL129" s="20"/>
    </row>
    <row r="130" spans="1:220">
      <c r="A130" s="19"/>
      <c r="V130" s="20"/>
      <c r="W130" s="19"/>
      <c r="AR130" s="20"/>
      <c r="AS130" s="19"/>
      <c r="BN130" s="20"/>
      <c r="BO130" s="19"/>
      <c r="CJ130" s="20"/>
      <c r="CK130" s="19"/>
      <c r="DF130" s="20"/>
      <c r="DG130" s="19"/>
      <c r="EB130" s="20"/>
      <c r="EC130" s="19"/>
      <c r="EX130" s="20"/>
      <c r="EY130" s="19"/>
      <c r="FT130" s="20"/>
      <c r="FU130" s="19"/>
      <c r="GP130" s="20"/>
      <c r="GQ130" s="19"/>
      <c r="HL130" s="20"/>
    </row>
    <row r="131" spans="1:220">
      <c r="A131" s="21"/>
      <c r="B131" s="22"/>
      <c r="C131" s="22"/>
      <c r="D131" s="22"/>
      <c r="E131" s="22"/>
      <c r="F131" s="22"/>
      <c r="G131" s="22"/>
      <c r="H131" s="22"/>
      <c r="I131" s="22"/>
      <c r="J131" s="22"/>
      <c r="K131" s="22"/>
      <c r="L131" s="22"/>
      <c r="M131" s="22"/>
      <c r="N131" s="22"/>
      <c r="O131" s="22"/>
      <c r="P131" s="22"/>
      <c r="Q131" s="22"/>
      <c r="R131" s="22"/>
      <c r="S131" s="22"/>
      <c r="T131" s="22"/>
      <c r="U131" s="22"/>
      <c r="V131" s="23"/>
      <c r="W131" s="21"/>
      <c r="X131" s="22"/>
      <c r="Y131" s="22"/>
      <c r="Z131" s="22"/>
      <c r="AA131" s="22"/>
      <c r="AB131" s="22"/>
      <c r="AC131" s="22"/>
      <c r="AD131" s="22"/>
      <c r="AE131" s="22"/>
      <c r="AF131" s="22"/>
      <c r="AG131" s="22"/>
      <c r="AH131" s="22"/>
      <c r="AI131" s="22"/>
      <c r="AJ131" s="22"/>
      <c r="AK131" s="22"/>
      <c r="AL131" s="22"/>
      <c r="AM131" s="22"/>
      <c r="AN131" s="22"/>
      <c r="AO131" s="22"/>
      <c r="AP131" s="22"/>
      <c r="AQ131" s="22"/>
      <c r="AR131" s="23"/>
      <c r="AS131" s="21"/>
      <c r="AT131" s="22"/>
      <c r="AU131" s="22"/>
      <c r="AV131" s="22"/>
      <c r="AW131" s="22"/>
      <c r="AX131" s="22"/>
      <c r="AY131" s="22"/>
      <c r="AZ131" s="22"/>
      <c r="BA131" s="22"/>
      <c r="BB131" s="22"/>
      <c r="BC131" s="22"/>
      <c r="BD131" s="22"/>
      <c r="BE131" s="22"/>
      <c r="BF131" s="22"/>
      <c r="BG131" s="22"/>
      <c r="BH131" s="22"/>
      <c r="BI131" s="22"/>
      <c r="BJ131" s="22"/>
      <c r="BK131" s="22"/>
      <c r="BL131" s="22"/>
      <c r="BM131" s="22"/>
      <c r="BN131" s="23"/>
      <c r="BO131" s="21"/>
      <c r="BP131" s="22"/>
      <c r="BQ131" s="22"/>
      <c r="BR131" s="22"/>
      <c r="BS131" s="22"/>
      <c r="BT131" s="22"/>
      <c r="BU131" s="22"/>
      <c r="BV131" s="22"/>
      <c r="BW131" s="22"/>
      <c r="BX131" s="22"/>
      <c r="BY131" s="22"/>
      <c r="BZ131" s="22"/>
      <c r="CA131" s="22"/>
      <c r="CB131" s="22"/>
      <c r="CC131" s="22"/>
      <c r="CD131" s="22"/>
      <c r="CE131" s="22"/>
      <c r="CF131" s="22"/>
      <c r="CG131" s="22"/>
      <c r="CH131" s="22"/>
      <c r="CI131" s="22"/>
      <c r="CJ131" s="23"/>
      <c r="CK131" s="21"/>
      <c r="CL131" s="22"/>
      <c r="CM131" s="22"/>
      <c r="CN131" s="22"/>
      <c r="CO131" s="22"/>
      <c r="CP131" s="22"/>
      <c r="CQ131" s="22"/>
      <c r="CR131" s="22"/>
      <c r="CS131" s="22"/>
      <c r="CT131" s="22"/>
      <c r="CU131" s="22"/>
      <c r="CV131" s="22"/>
      <c r="CW131" s="22"/>
      <c r="CX131" s="22"/>
      <c r="CY131" s="22"/>
      <c r="CZ131" s="22"/>
      <c r="DA131" s="22"/>
      <c r="DB131" s="22"/>
      <c r="DC131" s="22"/>
      <c r="DD131" s="22"/>
      <c r="DE131" s="22"/>
      <c r="DF131" s="23"/>
      <c r="DG131" s="21"/>
      <c r="DH131" s="22"/>
      <c r="DI131" s="22"/>
      <c r="DJ131" s="22"/>
      <c r="DK131" s="22"/>
      <c r="DL131" s="22"/>
      <c r="DM131" s="22"/>
      <c r="DN131" s="22"/>
      <c r="DO131" s="22"/>
      <c r="DP131" s="22"/>
      <c r="DQ131" s="22"/>
      <c r="DR131" s="22"/>
      <c r="DS131" s="22"/>
      <c r="DT131" s="22"/>
      <c r="DU131" s="22"/>
      <c r="DV131" s="22"/>
      <c r="DW131" s="22"/>
      <c r="DX131" s="22"/>
      <c r="DY131" s="22"/>
      <c r="DZ131" s="22"/>
      <c r="EA131" s="22"/>
      <c r="EB131" s="23"/>
      <c r="EC131" s="21"/>
      <c r="ED131" s="22"/>
      <c r="EE131" s="22"/>
      <c r="EF131" s="22"/>
      <c r="EG131" s="22"/>
      <c r="EH131" s="22"/>
      <c r="EI131" s="22"/>
      <c r="EJ131" s="22"/>
      <c r="EK131" s="22"/>
      <c r="EL131" s="22"/>
      <c r="EM131" s="22"/>
      <c r="EN131" s="22"/>
      <c r="EO131" s="22"/>
      <c r="EP131" s="22"/>
      <c r="EQ131" s="22"/>
      <c r="ER131" s="22"/>
      <c r="ES131" s="22"/>
      <c r="ET131" s="22"/>
      <c r="EU131" s="22"/>
      <c r="EV131" s="22"/>
      <c r="EW131" s="22"/>
      <c r="EX131" s="23"/>
      <c r="EY131" s="21"/>
      <c r="EZ131" s="22"/>
      <c r="FA131" s="22"/>
      <c r="FB131" s="22"/>
      <c r="FC131" s="22"/>
      <c r="FD131" s="22"/>
      <c r="FE131" s="22"/>
      <c r="FF131" s="22"/>
      <c r="FG131" s="22"/>
      <c r="FH131" s="22"/>
      <c r="FI131" s="22"/>
      <c r="FJ131" s="22"/>
      <c r="FK131" s="22"/>
      <c r="FL131" s="22"/>
      <c r="FM131" s="22"/>
      <c r="FN131" s="22"/>
      <c r="FO131" s="22"/>
      <c r="FP131" s="22"/>
      <c r="FQ131" s="22"/>
      <c r="FR131" s="22"/>
      <c r="FS131" s="22"/>
      <c r="FT131" s="23"/>
      <c r="FU131" s="21"/>
      <c r="FV131" s="22"/>
      <c r="FW131" s="22"/>
      <c r="FX131" s="22"/>
      <c r="FY131" s="22"/>
      <c r="FZ131" s="22"/>
      <c r="GA131" s="22"/>
      <c r="GB131" s="22"/>
      <c r="GC131" s="22"/>
      <c r="GD131" s="22"/>
      <c r="GE131" s="22"/>
      <c r="GF131" s="22"/>
      <c r="GG131" s="22"/>
      <c r="GH131" s="22"/>
      <c r="GI131" s="22"/>
      <c r="GJ131" s="22"/>
      <c r="GK131" s="22"/>
      <c r="GL131" s="22"/>
      <c r="GM131" s="22"/>
      <c r="GN131" s="22"/>
      <c r="GO131" s="22"/>
      <c r="GP131" s="23"/>
      <c r="GQ131" s="21"/>
      <c r="GR131" s="22"/>
      <c r="GS131" s="22"/>
      <c r="GT131" s="22"/>
      <c r="GU131" s="22"/>
      <c r="GV131" s="22"/>
      <c r="GW131" s="22"/>
      <c r="GX131" s="22"/>
      <c r="GY131" s="22"/>
      <c r="GZ131" s="22"/>
      <c r="HA131" s="22"/>
      <c r="HB131" s="22"/>
      <c r="HC131" s="22"/>
      <c r="HD131" s="22"/>
      <c r="HE131" s="22"/>
      <c r="HF131" s="22"/>
      <c r="HG131" s="22"/>
      <c r="HH131" s="22"/>
      <c r="HI131" s="22"/>
      <c r="HJ131" s="22"/>
      <c r="HK131" s="22"/>
      <c r="HL131" s="23"/>
    </row>
    <row r="132" spans="1:220" ht="9" customHeight="1">
      <c r="A132" s="24"/>
      <c r="B132" s="17"/>
      <c r="C132" s="17"/>
      <c r="D132" s="17"/>
      <c r="E132" s="17"/>
      <c r="F132" s="17"/>
      <c r="G132" s="17"/>
      <c r="H132" s="17"/>
      <c r="I132" s="17"/>
      <c r="J132" s="17"/>
      <c r="K132" s="17"/>
      <c r="L132" s="17"/>
      <c r="M132" s="17"/>
      <c r="N132" s="17"/>
      <c r="O132" s="17"/>
      <c r="P132" s="17"/>
      <c r="Q132" s="17"/>
      <c r="R132" s="17"/>
      <c r="S132" s="17"/>
      <c r="T132" s="17"/>
      <c r="U132" s="17"/>
      <c r="V132" s="18"/>
      <c r="W132" s="24"/>
      <c r="X132" s="17"/>
      <c r="Y132" s="17"/>
      <c r="Z132" s="17"/>
      <c r="AA132" s="17"/>
      <c r="AB132" s="17"/>
      <c r="AC132" s="17"/>
      <c r="AD132" s="17"/>
      <c r="AE132" s="17"/>
      <c r="AF132" s="17"/>
      <c r="AG132" s="17"/>
      <c r="AH132" s="17"/>
      <c r="AI132" s="17"/>
      <c r="AJ132" s="17"/>
      <c r="AK132" s="17"/>
      <c r="AL132" s="17"/>
      <c r="AM132" s="17"/>
      <c r="AN132" s="17"/>
      <c r="AO132" s="17"/>
      <c r="AP132" s="17"/>
      <c r="AQ132" s="17"/>
      <c r="AR132" s="18"/>
      <c r="AS132" s="24"/>
      <c r="AT132" s="17"/>
      <c r="AU132" s="17"/>
      <c r="AV132" s="17"/>
      <c r="AW132" s="17"/>
      <c r="AX132" s="17"/>
      <c r="AY132" s="17"/>
      <c r="AZ132" s="17"/>
      <c r="BA132" s="17"/>
      <c r="BB132" s="17"/>
      <c r="BC132" s="17"/>
      <c r="BD132" s="17"/>
      <c r="BE132" s="17"/>
      <c r="BF132" s="17"/>
      <c r="BG132" s="17"/>
      <c r="BH132" s="17"/>
      <c r="BI132" s="17"/>
      <c r="BJ132" s="17"/>
      <c r="BK132" s="17"/>
      <c r="BL132" s="17"/>
      <c r="BM132" s="17"/>
      <c r="BN132" s="18"/>
      <c r="BO132" s="24"/>
      <c r="BP132" s="17"/>
      <c r="BQ132" s="17"/>
      <c r="BR132" s="17"/>
      <c r="BS132" s="17"/>
      <c r="BT132" s="17"/>
      <c r="BU132" s="17"/>
      <c r="BV132" s="17"/>
      <c r="BW132" s="17"/>
      <c r="BX132" s="17"/>
      <c r="BY132" s="17"/>
      <c r="BZ132" s="17"/>
      <c r="CA132" s="17"/>
      <c r="CB132" s="17"/>
      <c r="CC132" s="17"/>
      <c r="CD132" s="17"/>
      <c r="CE132" s="17"/>
      <c r="CF132" s="17"/>
      <c r="CG132" s="17"/>
      <c r="CH132" s="17"/>
      <c r="CI132" s="17"/>
      <c r="CJ132" s="18"/>
      <c r="CK132" s="24"/>
      <c r="CL132" s="17"/>
      <c r="CM132" s="17"/>
      <c r="CN132" s="17"/>
      <c r="CO132" s="17"/>
      <c r="CP132" s="17"/>
      <c r="CQ132" s="17"/>
      <c r="CR132" s="17"/>
      <c r="CS132" s="17"/>
      <c r="CT132" s="17"/>
      <c r="CU132" s="17"/>
      <c r="CV132" s="17"/>
      <c r="CW132" s="17"/>
      <c r="CX132" s="17"/>
      <c r="CY132" s="17"/>
      <c r="CZ132" s="17"/>
      <c r="DA132" s="17"/>
      <c r="DB132" s="17"/>
      <c r="DC132" s="17"/>
      <c r="DD132" s="17"/>
      <c r="DE132" s="17"/>
      <c r="DF132" s="18"/>
      <c r="DG132" s="24"/>
      <c r="DH132" s="17"/>
      <c r="DI132" s="17"/>
      <c r="DJ132" s="17"/>
      <c r="DK132" s="17"/>
      <c r="DL132" s="17"/>
      <c r="DM132" s="17"/>
      <c r="DN132" s="17"/>
      <c r="DO132" s="17"/>
      <c r="DP132" s="17"/>
      <c r="DQ132" s="17"/>
      <c r="DR132" s="17"/>
      <c r="DS132" s="17"/>
      <c r="DT132" s="17"/>
      <c r="DU132" s="17"/>
      <c r="DV132" s="17"/>
      <c r="DW132" s="17"/>
      <c r="DX132" s="17"/>
      <c r="DY132" s="17"/>
      <c r="DZ132" s="17"/>
      <c r="EA132" s="17"/>
      <c r="EB132" s="18"/>
      <c r="EC132" s="24"/>
      <c r="ED132" s="17"/>
      <c r="EE132" s="17"/>
      <c r="EF132" s="17"/>
      <c r="EG132" s="17"/>
      <c r="EH132" s="17"/>
      <c r="EI132" s="17"/>
      <c r="EJ132" s="17"/>
      <c r="EK132" s="17"/>
      <c r="EL132" s="17"/>
      <c r="EM132" s="17"/>
      <c r="EN132" s="17"/>
      <c r="EO132" s="17"/>
      <c r="EP132" s="17"/>
      <c r="EQ132" s="17"/>
      <c r="ER132" s="17"/>
      <c r="ES132" s="17"/>
      <c r="ET132" s="17"/>
      <c r="EU132" s="17"/>
      <c r="EV132" s="17"/>
      <c r="EW132" s="17"/>
      <c r="EX132" s="18"/>
      <c r="EY132" s="24"/>
      <c r="EZ132" s="17"/>
      <c r="FA132" s="17"/>
      <c r="FB132" s="17"/>
      <c r="FC132" s="17"/>
      <c r="FD132" s="17"/>
      <c r="FE132" s="17"/>
      <c r="FF132" s="17"/>
      <c r="FG132" s="17"/>
      <c r="FH132" s="17"/>
      <c r="FI132" s="17"/>
      <c r="FJ132" s="17"/>
      <c r="FK132" s="17"/>
      <c r="FL132" s="17"/>
      <c r="FM132" s="17"/>
      <c r="FN132" s="17"/>
      <c r="FO132" s="17"/>
      <c r="FP132" s="17"/>
      <c r="FQ132" s="17"/>
      <c r="FR132" s="17"/>
      <c r="FS132" s="17"/>
      <c r="FT132" s="18"/>
      <c r="FU132" s="24"/>
      <c r="FV132" s="17"/>
      <c r="FW132" s="17"/>
      <c r="FX132" s="17"/>
      <c r="FY132" s="17"/>
      <c r="FZ132" s="17"/>
      <c r="GA132" s="17"/>
      <c r="GB132" s="17"/>
      <c r="GC132" s="17"/>
      <c r="GD132" s="17"/>
      <c r="GE132" s="17"/>
      <c r="GF132" s="17"/>
      <c r="GG132" s="17"/>
      <c r="GH132" s="17"/>
      <c r="GI132" s="17"/>
      <c r="GJ132" s="17"/>
      <c r="GK132" s="17"/>
      <c r="GL132" s="17"/>
      <c r="GM132" s="17"/>
      <c r="GN132" s="17"/>
      <c r="GO132" s="17"/>
      <c r="GP132" s="18"/>
      <c r="GQ132" s="24"/>
      <c r="GR132" s="17"/>
      <c r="GS132" s="17"/>
      <c r="GT132" s="17"/>
      <c r="GU132" s="17"/>
      <c r="GV132" s="17"/>
      <c r="GW132" s="17"/>
      <c r="GX132" s="17"/>
      <c r="GY132" s="17"/>
      <c r="GZ132" s="17"/>
      <c r="HA132" s="17"/>
      <c r="HB132" s="17"/>
      <c r="HC132" s="17"/>
      <c r="HD132" s="17"/>
      <c r="HE132" s="17"/>
      <c r="HF132" s="17"/>
      <c r="HG132" s="17"/>
      <c r="HH132" s="17"/>
      <c r="HI132" s="17"/>
      <c r="HJ132" s="17"/>
      <c r="HK132" s="17"/>
      <c r="HL132" s="18"/>
    </row>
    <row r="133" spans="1:220" ht="13.5" customHeight="1">
      <c r="A133" s="19"/>
      <c r="B133" s="310" t="str">
        <f>IF($F$113="2","女","")</f>
        <v/>
      </c>
      <c r="C133" s="310"/>
      <c r="E133" s="307" t="s">
        <v>248</v>
      </c>
      <c r="F133" s="308"/>
      <c r="G133" s="308"/>
      <c r="H133" s="308"/>
      <c r="I133" s="308"/>
      <c r="J133" s="308"/>
      <c r="K133" s="308"/>
      <c r="L133" s="308"/>
      <c r="M133" s="308"/>
      <c r="N133" s="308"/>
      <c r="O133" s="308"/>
      <c r="P133" s="308"/>
      <c r="Q133" s="308"/>
      <c r="R133" s="308"/>
      <c r="V133" s="20"/>
      <c r="W133" s="19"/>
      <c r="X133" s="310" t="str">
        <f>IF($AB$113="2","女","")</f>
        <v/>
      </c>
      <c r="Y133" s="310"/>
      <c r="AA133" s="307" t="s">
        <v>248</v>
      </c>
      <c r="AB133" s="308"/>
      <c r="AC133" s="308"/>
      <c r="AD133" s="308"/>
      <c r="AE133" s="308"/>
      <c r="AF133" s="308"/>
      <c r="AG133" s="308"/>
      <c r="AH133" s="308"/>
      <c r="AI133" s="308"/>
      <c r="AJ133" s="308"/>
      <c r="AK133" s="308"/>
      <c r="AL133" s="308"/>
      <c r="AM133" s="308"/>
      <c r="AN133" s="308"/>
      <c r="AR133" s="20"/>
      <c r="AS133" s="19"/>
      <c r="AT133" s="310" t="str">
        <f>IF($AX$113="2","女","")</f>
        <v/>
      </c>
      <c r="AU133" s="310"/>
      <c r="AW133" s="307" t="s">
        <v>248</v>
      </c>
      <c r="AX133" s="308"/>
      <c r="AY133" s="308"/>
      <c r="AZ133" s="308"/>
      <c r="BA133" s="308"/>
      <c r="BB133" s="308"/>
      <c r="BC133" s="308"/>
      <c r="BD133" s="308"/>
      <c r="BE133" s="308"/>
      <c r="BF133" s="308"/>
      <c r="BG133" s="308"/>
      <c r="BH133" s="308"/>
      <c r="BI133" s="308"/>
      <c r="BJ133" s="308"/>
      <c r="BN133" s="20"/>
      <c r="BO133" s="19"/>
      <c r="BP133" s="310" t="str">
        <f>IF($BT$113="2","女","")</f>
        <v/>
      </c>
      <c r="BQ133" s="310"/>
      <c r="BS133" s="307" t="s">
        <v>248</v>
      </c>
      <c r="BT133" s="308"/>
      <c r="BU133" s="308"/>
      <c r="BV133" s="308"/>
      <c r="BW133" s="308"/>
      <c r="BX133" s="308"/>
      <c r="BY133" s="308"/>
      <c r="BZ133" s="308"/>
      <c r="CA133" s="308"/>
      <c r="CB133" s="308"/>
      <c r="CC133" s="308"/>
      <c r="CD133" s="308"/>
      <c r="CE133" s="308"/>
      <c r="CF133" s="308"/>
      <c r="CJ133" s="20"/>
      <c r="CK133" s="19"/>
      <c r="CL133" s="310" t="str">
        <f>IF($CP$113="2","女","")</f>
        <v/>
      </c>
      <c r="CM133" s="310"/>
      <c r="CO133" s="307" t="s">
        <v>248</v>
      </c>
      <c r="CP133" s="308"/>
      <c r="CQ133" s="308"/>
      <c r="CR133" s="308"/>
      <c r="CS133" s="308"/>
      <c r="CT133" s="308"/>
      <c r="CU133" s="308"/>
      <c r="CV133" s="308"/>
      <c r="CW133" s="308"/>
      <c r="CX133" s="308"/>
      <c r="CY133" s="308"/>
      <c r="CZ133" s="308"/>
      <c r="DA133" s="308"/>
      <c r="DB133" s="308"/>
      <c r="DF133" s="20"/>
      <c r="DG133" s="19"/>
      <c r="DH133" s="310" t="str">
        <f>IF($DL$113="2","女","")</f>
        <v/>
      </c>
      <c r="DI133" s="310"/>
      <c r="DK133" s="307" t="s">
        <v>248</v>
      </c>
      <c r="DL133" s="308"/>
      <c r="DM133" s="308"/>
      <c r="DN133" s="308"/>
      <c r="DO133" s="308"/>
      <c r="DP133" s="308"/>
      <c r="DQ133" s="308"/>
      <c r="DR133" s="308"/>
      <c r="DS133" s="308"/>
      <c r="DT133" s="308"/>
      <c r="DU133" s="308"/>
      <c r="DV133" s="308"/>
      <c r="DW133" s="308"/>
      <c r="DX133" s="308"/>
      <c r="EB133" s="20"/>
      <c r="EC133" s="19"/>
      <c r="ED133" s="310" t="str">
        <f>IF($EH$113="2","女","")</f>
        <v/>
      </c>
      <c r="EE133" s="310"/>
      <c r="EG133" s="307" t="s">
        <v>248</v>
      </c>
      <c r="EH133" s="308"/>
      <c r="EI133" s="308"/>
      <c r="EJ133" s="308"/>
      <c r="EK133" s="308"/>
      <c r="EL133" s="308"/>
      <c r="EM133" s="308"/>
      <c r="EN133" s="308"/>
      <c r="EO133" s="308"/>
      <c r="EP133" s="308"/>
      <c r="EQ133" s="308"/>
      <c r="ER133" s="308"/>
      <c r="ES133" s="308"/>
      <c r="ET133" s="308"/>
      <c r="EX133" s="20"/>
      <c r="EY133" s="19"/>
      <c r="EZ133" s="310" t="str">
        <f>IF($FD$113="2","女","")</f>
        <v/>
      </c>
      <c r="FA133" s="310"/>
      <c r="FC133" s="307" t="s">
        <v>248</v>
      </c>
      <c r="FD133" s="308"/>
      <c r="FE133" s="308"/>
      <c r="FF133" s="308"/>
      <c r="FG133" s="308"/>
      <c r="FH133" s="308"/>
      <c r="FI133" s="308"/>
      <c r="FJ133" s="308"/>
      <c r="FK133" s="308"/>
      <c r="FL133" s="308"/>
      <c r="FM133" s="308"/>
      <c r="FN133" s="308"/>
      <c r="FO133" s="308"/>
      <c r="FP133" s="308"/>
      <c r="FT133" s="20"/>
      <c r="FU133" s="19"/>
      <c r="FV133" s="310" t="str">
        <f>IF($FZ$113="2","女","")</f>
        <v/>
      </c>
      <c r="FW133" s="310"/>
      <c r="FY133" s="307" t="s">
        <v>248</v>
      </c>
      <c r="FZ133" s="308"/>
      <c r="GA133" s="308"/>
      <c r="GB133" s="308"/>
      <c r="GC133" s="308"/>
      <c r="GD133" s="308"/>
      <c r="GE133" s="308"/>
      <c r="GF133" s="308"/>
      <c r="GG133" s="308"/>
      <c r="GH133" s="308"/>
      <c r="GI133" s="308"/>
      <c r="GJ133" s="308"/>
      <c r="GK133" s="308"/>
      <c r="GL133" s="308"/>
      <c r="GP133" s="20"/>
      <c r="GQ133" s="19"/>
      <c r="GR133" s="310" t="str">
        <f>IF($GV$113="2","女","")</f>
        <v/>
      </c>
      <c r="GS133" s="310"/>
      <c r="GU133" s="307" t="s">
        <v>248</v>
      </c>
      <c r="GV133" s="308"/>
      <c r="GW133" s="308"/>
      <c r="GX133" s="308"/>
      <c r="GY133" s="308"/>
      <c r="GZ133" s="308"/>
      <c r="HA133" s="308"/>
      <c r="HB133" s="308"/>
      <c r="HC133" s="308"/>
      <c r="HD133" s="308"/>
      <c r="HE133" s="308"/>
      <c r="HF133" s="308"/>
      <c r="HG133" s="308"/>
      <c r="HH133" s="308"/>
      <c r="HL133" s="20"/>
    </row>
    <row r="134" spans="1:220" ht="14.25" customHeight="1" thickBot="1">
      <c r="A134" s="19"/>
      <c r="B134" s="310"/>
      <c r="C134" s="310"/>
      <c r="E134" s="309"/>
      <c r="F134" s="309"/>
      <c r="G134" s="309"/>
      <c r="H134" s="309"/>
      <c r="I134" s="309"/>
      <c r="J134" s="309"/>
      <c r="K134" s="309"/>
      <c r="L134" s="309"/>
      <c r="M134" s="309"/>
      <c r="N134" s="309"/>
      <c r="O134" s="309"/>
      <c r="P134" s="309"/>
      <c r="Q134" s="309"/>
      <c r="R134" s="309"/>
      <c r="V134" s="20"/>
      <c r="W134" s="19"/>
      <c r="X134" s="310"/>
      <c r="Y134" s="310"/>
      <c r="AA134" s="309"/>
      <c r="AB134" s="309"/>
      <c r="AC134" s="309"/>
      <c r="AD134" s="309"/>
      <c r="AE134" s="309"/>
      <c r="AF134" s="309"/>
      <c r="AG134" s="309"/>
      <c r="AH134" s="309"/>
      <c r="AI134" s="309"/>
      <c r="AJ134" s="309"/>
      <c r="AK134" s="309"/>
      <c r="AL134" s="309"/>
      <c r="AM134" s="309"/>
      <c r="AN134" s="309"/>
      <c r="AR134" s="20"/>
      <c r="AS134" s="19"/>
      <c r="AT134" s="310"/>
      <c r="AU134" s="310"/>
      <c r="AW134" s="309"/>
      <c r="AX134" s="309"/>
      <c r="AY134" s="309"/>
      <c r="AZ134" s="309"/>
      <c r="BA134" s="309"/>
      <c r="BB134" s="309"/>
      <c r="BC134" s="309"/>
      <c r="BD134" s="309"/>
      <c r="BE134" s="309"/>
      <c r="BF134" s="309"/>
      <c r="BG134" s="309"/>
      <c r="BH134" s="309"/>
      <c r="BI134" s="309"/>
      <c r="BJ134" s="309"/>
      <c r="BN134" s="20"/>
      <c r="BO134" s="19"/>
      <c r="BP134" s="310"/>
      <c r="BQ134" s="310"/>
      <c r="BS134" s="309"/>
      <c r="BT134" s="309"/>
      <c r="BU134" s="309"/>
      <c r="BV134" s="309"/>
      <c r="BW134" s="309"/>
      <c r="BX134" s="309"/>
      <c r="BY134" s="309"/>
      <c r="BZ134" s="309"/>
      <c r="CA134" s="309"/>
      <c r="CB134" s="309"/>
      <c r="CC134" s="309"/>
      <c r="CD134" s="309"/>
      <c r="CE134" s="309"/>
      <c r="CF134" s="309"/>
      <c r="CJ134" s="20"/>
      <c r="CK134" s="19"/>
      <c r="CL134" s="310"/>
      <c r="CM134" s="310"/>
      <c r="CO134" s="309"/>
      <c r="CP134" s="309"/>
      <c r="CQ134" s="309"/>
      <c r="CR134" s="309"/>
      <c r="CS134" s="309"/>
      <c r="CT134" s="309"/>
      <c r="CU134" s="309"/>
      <c r="CV134" s="309"/>
      <c r="CW134" s="309"/>
      <c r="CX134" s="309"/>
      <c r="CY134" s="309"/>
      <c r="CZ134" s="309"/>
      <c r="DA134" s="309"/>
      <c r="DB134" s="309"/>
      <c r="DF134" s="20"/>
      <c r="DG134" s="19"/>
      <c r="DH134" s="310"/>
      <c r="DI134" s="310"/>
      <c r="DK134" s="309"/>
      <c r="DL134" s="309"/>
      <c r="DM134" s="309"/>
      <c r="DN134" s="309"/>
      <c r="DO134" s="309"/>
      <c r="DP134" s="309"/>
      <c r="DQ134" s="309"/>
      <c r="DR134" s="309"/>
      <c r="DS134" s="309"/>
      <c r="DT134" s="309"/>
      <c r="DU134" s="309"/>
      <c r="DV134" s="309"/>
      <c r="DW134" s="309"/>
      <c r="DX134" s="309"/>
      <c r="EB134" s="20"/>
      <c r="EC134" s="19"/>
      <c r="ED134" s="310"/>
      <c r="EE134" s="310"/>
      <c r="EG134" s="309"/>
      <c r="EH134" s="309"/>
      <c r="EI134" s="309"/>
      <c r="EJ134" s="309"/>
      <c r="EK134" s="309"/>
      <c r="EL134" s="309"/>
      <c r="EM134" s="309"/>
      <c r="EN134" s="309"/>
      <c r="EO134" s="309"/>
      <c r="EP134" s="309"/>
      <c r="EQ134" s="309"/>
      <c r="ER134" s="309"/>
      <c r="ES134" s="309"/>
      <c r="ET134" s="309"/>
      <c r="EX134" s="20"/>
      <c r="EY134" s="19"/>
      <c r="EZ134" s="310"/>
      <c r="FA134" s="310"/>
      <c r="FC134" s="309"/>
      <c r="FD134" s="309"/>
      <c r="FE134" s="309"/>
      <c r="FF134" s="309"/>
      <c r="FG134" s="309"/>
      <c r="FH134" s="309"/>
      <c r="FI134" s="309"/>
      <c r="FJ134" s="309"/>
      <c r="FK134" s="309"/>
      <c r="FL134" s="309"/>
      <c r="FM134" s="309"/>
      <c r="FN134" s="309"/>
      <c r="FO134" s="309"/>
      <c r="FP134" s="309"/>
      <c r="FT134" s="20"/>
      <c r="FU134" s="19"/>
      <c r="FV134" s="310"/>
      <c r="FW134" s="310"/>
      <c r="FY134" s="309"/>
      <c r="FZ134" s="309"/>
      <c r="GA134" s="309"/>
      <c r="GB134" s="309"/>
      <c r="GC134" s="309"/>
      <c r="GD134" s="309"/>
      <c r="GE134" s="309"/>
      <c r="GF134" s="309"/>
      <c r="GG134" s="309"/>
      <c r="GH134" s="309"/>
      <c r="GI134" s="309"/>
      <c r="GJ134" s="309"/>
      <c r="GK134" s="309"/>
      <c r="GL134" s="309"/>
      <c r="GP134" s="20"/>
      <c r="GQ134" s="19"/>
      <c r="GR134" s="310"/>
      <c r="GS134" s="310"/>
      <c r="GU134" s="309"/>
      <c r="GV134" s="309"/>
      <c r="GW134" s="309"/>
      <c r="GX134" s="309"/>
      <c r="GY134" s="309"/>
      <c r="GZ134" s="309"/>
      <c r="HA134" s="309"/>
      <c r="HB134" s="309"/>
      <c r="HC134" s="309"/>
      <c r="HD134" s="309"/>
      <c r="HE134" s="309"/>
      <c r="HF134" s="309"/>
      <c r="HG134" s="309"/>
      <c r="HH134" s="309"/>
      <c r="HL134" s="20"/>
    </row>
    <row r="135" spans="1:220" ht="15" thickTop="1" thickBot="1">
      <c r="A135" s="19"/>
      <c r="V135" s="20"/>
      <c r="W135" s="19"/>
      <c r="AR135" s="20"/>
      <c r="AS135" s="19"/>
      <c r="BN135" s="20"/>
      <c r="BO135" s="19"/>
      <c r="CJ135" s="20"/>
      <c r="CK135" s="19"/>
      <c r="DF135" s="20"/>
      <c r="DG135" s="19"/>
      <c r="EB135" s="20"/>
      <c r="EC135" s="19"/>
      <c r="EX135" s="20"/>
      <c r="EY135" s="19"/>
      <c r="FT135" s="20"/>
      <c r="FU135" s="19"/>
      <c r="GP135" s="20"/>
      <c r="GQ135" s="19"/>
      <c r="HL135" s="20"/>
    </row>
    <row r="136" spans="1:220" ht="13.5" customHeight="1">
      <c r="A136" s="19"/>
      <c r="B136" s="282" t="s">
        <v>249</v>
      </c>
      <c r="C136" s="287"/>
      <c r="D136" s="287"/>
      <c r="E136" s="287"/>
      <c r="F136" s="287"/>
      <c r="G136" s="287"/>
      <c r="H136" s="287"/>
      <c r="I136" s="287"/>
      <c r="J136" s="287"/>
      <c r="K136" s="286" t="s">
        <v>250</v>
      </c>
      <c r="L136" s="287"/>
      <c r="M136" s="287"/>
      <c r="N136" s="287"/>
      <c r="O136" s="287"/>
      <c r="P136" s="287"/>
      <c r="Q136" s="287"/>
      <c r="R136" s="287"/>
      <c r="S136" s="287"/>
      <c r="T136" s="287"/>
      <c r="U136" s="305"/>
      <c r="V136" s="20"/>
      <c r="W136" s="19"/>
      <c r="X136" s="282" t="s">
        <v>249</v>
      </c>
      <c r="Y136" s="287"/>
      <c r="Z136" s="287"/>
      <c r="AA136" s="287"/>
      <c r="AB136" s="287"/>
      <c r="AC136" s="287"/>
      <c r="AD136" s="287"/>
      <c r="AE136" s="287"/>
      <c r="AF136" s="287"/>
      <c r="AG136" s="286" t="s">
        <v>250</v>
      </c>
      <c r="AH136" s="287"/>
      <c r="AI136" s="287"/>
      <c r="AJ136" s="287"/>
      <c r="AK136" s="287"/>
      <c r="AL136" s="287"/>
      <c r="AM136" s="287"/>
      <c r="AN136" s="287"/>
      <c r="AO136" s="287"/>
      <c r="AP136" s="287"/>
      <c r="AQ136" s="305"/>
      <c r="AR136" s="20"/>
      <c r="AS136" s="19"/>
      <c r="AT136" s="282" t="s">
        <v>249</v>
      </c>
      <c r="AU136" s="287"/>
      <c r="AV136" s="287"/>
      <c r="AW136" s="287"/>
      <c r="AX136" s="287"/>
      <c r="AY136" s="287"/>
      <c r="AZ136" s="287"/>
      <c r="BA136" s="287"/>
      <c r="BB136" s="287"/>
      <c r="BC136" s="286" t="s">
        <v>250</v>
      </c>
      <c r="BD136" s="287"/>
      <c r="BE136" s="287"/>
      <c r="BF136" s="287"/>
      <c r="BG136" s="287"/>
      <c r="BH136" s="287"/>
      <c r="BI136" s="287"/>
      <c r="BJ136" s="287"/>
      <c r="BK136" s="287"/>
      <c r="BL136" s="287"/>
      <c r="BM136" s="305"/>
      <c r="BN136" s="20"/>
      <c r="BO136" s="19"/>
      <c r="BP136" s="282" t="s">
        <v>249</v>
      </c>
      <c r="BQ136" s="287"/>
      <c r="BR136" s="287"/>
      <c r="BS136" s="287"/>
      <c r="BT136" s="287"/>
      <c r="BU136" s="287"/>
      <c r="BV136" s="287"/>
      <c r="BW136" s="287"/>
      <c r="BX136" s="287"/>
      <c r="BY136" s="286" t="s">
        <v>250</v>
      </c>
      <c r="BZ136" s="287"/>
      <c r="CA136" s="287"/>
      <c r="CB136" s="287"/>
      <c r="CC136" s="287"/>
      <c r="CD136" s="287"/>
      <c r="CE136" s="287"/>
      <c r="CF136" s="287"/>
      <c r="CG136" s="287"/>
      <c r="CH136" s="287"/>
      <c r="CI136" s="305"/>
      <c r="CJ136" s="20"/>
      <c r="CK136" s="19"/>
      <c r="CL136" s="282" t="s">
        <v>249</v>
      </c>
      <c r="CM136" s="287"/>
      <c r="CN136" s="287"/>
      <c r="CO136" s="287"/>
      <c r="CP136" s="287"/>
      <c r="CQ136" s="287"/>
      <c r="CR136" s="287"/>
      <c r="CS136" s="287"/>
      <c r="CT136" s="287"/>
      <c r="CU136" s="286" t="s">
        <v>250</v>
      </c>
      <c r="CV136" s="287"/>
      <c r="CW136" s="287"/>
      <c r="CX136" s="287"/>
      <c r="CY136" s="287"/>
      <c r="CZ136" s="287"/>
      <c r="DA136" s="287"/>
      <c r="DB136" s="287"/>
      <c r="DC136" s="287"/>
      <c r="DD136" s="287"/>
      <c r="DE136" s="305"/>
      <c r="DF136" s="20"/>
      <c r="DG136" s="19"/>
      <c r="DH136" s="282" t="s">
        <v>249</v>
      </c>
      <c r="DI136" s="287"/>
      <c r="DJ136" s="287"/>
      <c r="DK136" s="287"/>
      <c r="DL136" s="287"/>
      <c r="DM136" s="287"/>
      <c r="DN136" s="287"/>
      <c r="DO136" s="287"/>
      <c r="DP136" s="287"/>
      <c r="DQ136" s="286" t="s">
        <v>250</v>
      </c>
      <c r="DR136" s="287"/>
      <c r="DS136" s="287"/>
      <c r="DT136" s="287"/>
      <c r="DU136" s="287"/>
      <c r="DV136" s="287"/>
      <c r="DW136" s="287"/>
      <c r="DX136" s="287"/>
      <c r="DY136" s="287"/>
      <c r="DZ136" s="287"/>
      <c r="EA136" s="305"/>
      <c r="EB136" s="20"/>
      <c r="EC136" s="19"/>
      <c r="ED136" s="282" t="s">
        <v>249</v>
      </c>
      <c r="EE136" s="287"/>
      <c r="EF136" s="287"/>
      <c r="EG136" s="287"/>
      <c r="EH136" s="287"/>
      <c r="EI136" s="287"/>
      <c r="EJ136" s="287"/>
      <c r="EK136" s="287"/>
      <c r="EL136" s="287"/>
      <c r="EM136" s="286" t="s">
        <v>250</v>
      </c>
      <c r="EN136" s="287"/>
      <c r="EO136" s="287"/>
      <c r="EP136" s="287"/>
      <c r="EQ136" s="287"/>
      <c r="ER136" s="287"/>
      <c r="ES136" s="287"/>
      <c r="ET136" s="287"/>
      <c r="EU136" s="287"/>
      <c r="EV136" s="287"/>
      <c r="EW136" s="305"/>
      <c r="EX136" s="20"/>
      <c r="EY136" s="19"/>
      <c r="EZ136" s="282" t="s">
        <v>249</v>
      </c>
      <c r="FA136" s="287"/>
      <c r="FB136" s="287"/>
      <c r="FC136" s="287"/>
      <c r="FD136" s="287"/>
      <c r="FE136" s="287"/>
      <c r="FF136" s="287"/>
      <c r="FG136" s="287"/>
      <c r="FH136" s="287"/>
      <c r="FI136" s="286" t="s">
        <v>250</v>
      </c>
      <c r="FJ136" s="287"/>
      <c r="FK136" s="287"/>
      <c r="FL136" s="287"/>
      <c r="FM136" s="287"/>
      <c r="FN136" s="287"/>
      <c r="FO136" s="287"/>
      <c r="FP136" s="287"/>
      <c r="FQ136" s="287"/>
      <c r="FR136" s="287"/>
      <c r="FS136" s="305"/>
      <c r="FT136" s="20"/>
      <c r="FU136" s="19"/>
      <c r="FV136" s="282" t="s">
        <v>249</v>
      </c>
      <c r="FW136" s="287"/>
      <c r="FX136" s="287"/>
      <c r="FY136" s="287"/>
      <c r="FZ136" s="287"/>
      <c r="GA136" s="287"/>
      <c r="GB136" s="287"/>
      <c r="GC136" s="287"/>
      <c r="GD136" s="287"/>
      <c r="GE136" s="286" t="s">
        <v>250</v>
      </c>
      <c r="GF136" s="287"/>
      <c r="GG136" s="287"/>
      <c r="GH136" s="287"/>
      <c r="GI136" s="287"/>
      <c r="GJ136" s="287"/>
      <c r="GK136" s="287"/>
      <c r="GL136" s="287"/>
      <c r="GM136" s="287"/>
      <c r="GN136" s="287"/>
      <c r="GO136" s="305"/>
      <c r="GP136" s="20"/>
      <c r="GQ136" s="19"/>
      <c r="GR136" s="282" t="s">
        <v>249</v>
      </c>
      <c r="GS136" s="287"/>
      <c r="GT136" s="287"/>
      <c r="GU136" s="287"/>
      <c r="GV136" s="287"/>
      <c r="GW136" s="287"/>
      <c r="GX136" s="287"/>
      <c r="GY136" s="287"/>
      <c r="GZ136" s="287"/>
      <c r="HA136" s="286" t="s">
        <v>250</v>
      </c>
      <c r="HB136" s="287"/>
      <c r="HC136" s="287"/>
      <c r="HD136" s="287"/>
      <c r="HE136" s="287"/>
      <c r="HF136" s="287"/>
      <c r="HG136" s="287"/>
      <c r="HH136" s="287"/>
      <c r="HI136" s="287"/>
      <c r="HJ136" s="287"/>
      <c r="HK136" s="305"/>
      <c r="HL136" s="20"/>
    </row>
    <row r="137" spans="1:220" ht="13.5" customHeight="1">
      <c r="A137" s="19"/>
      <c r="B137" s="284"/>
      <c r="C137" s="289"/>
      <c r="D137" s="289"/>
      <c r="E137" s="289"/>
      <c r="F137" s="289"/>
      <c r="G137" s="289"/>
      <c r="H137" s="289"/>
      <c r="I137" s="289"/>
      <c r="J137" s="289"/>
      <c r="K137" s="288"/>
      <c r="L137" s="289"/>
      <c r="M137" s="289"/>
      <c r="N137" s="289"/>
      <c r="O137" s="289"/>
      <c r="P137" s="289"/>
      <c r="Q137" s="289"/>
      <c r="R137" s="289"/>
      <c r="S137" s="289"/>
      <c r="T137" s="289"/>
      <c r="U137" s="306"/>
      <c r="V137" s="20"/>
      <c r="W137" s="19"/>
      <c r="X137" s="284"/>
      <c r="Y137" s="289"/>
      <c r="Z137" s="289"/>
      <c r="AA137" s="289"/>
      <c r="AB137" s="289"/>
      <c r="AC137" s="289"/>
      <c r="AD137" s="289"/>
      <c r="AE137" s="289"/>
      <c r="AF137" s="289"/>
      <c r="AG137" s="288"/>
      <c r="AH137" s="289"/>
      <c r="AI137" s="289"/>
      <c r="AJ137" s="289"/>
      <c r="AK137" s="289"/>
      <c r="AL137" s="289"/>
      <c r="AM137" s="289"/>
      <c r="AN137" s="289"/>
      <c r="AO137" s="289"/>
      <c r="AP137" s="289"/>
      <c r="AQ137" s="306"/>
      <c r="AR137" s="20"/>
      <c r="AS137" s="19"/>
      <c r="AT137" s="284"/>
      <c r="AU137" s="289"/>
      <c r="AV137" s="289"/>
      <c r="AW137" s="289"/>
      <c r="AX137" s="289"/>
      <c r="AY137" s="289"/>
      <c r="AZ137" s="289"/>
      <c r="BA137" s="289"/>
      <c r="BB137" s="289"/>
      <c r="BC137" s="288"/>
      <c r="BD137" s="289"/>
      <c r="BE137" s="289"/>
      <c r="BF137" s="289"/>
      <c r="BG137" s="289"/>
      <c r="BH137" s="289"/>
      <c r="BI137" s="289"/>
      <c r="BJ137" s="289"/>
      <c r="BK137" s="289"/>
      <c r="BL137" s="289"/>
      <c r="BM137" s="306"/>
      <c r="BN137" s="20"/>
      <c r="BO137" s="19"/>
      <c r="BP137" s="284"/>
      <c r="BQ137" s="289"/>
      <c r="BR137" s="289"/>
      <c r="BS137" s="289"/>
      <c r="BT137" s="289"/>
      <c r="BU137" s="289"/>
      <c r="BV137" s="289"/>
      <c r="BW137" s="289"/>
      <c r="BX137" s="289"/>
      <c r="BY137" s="288"/>
      <c r="BZ137" s="289"/>
      <c r="CA137" s="289"/>
      <c r="CB137" s="289"/>
      <c r="CC137" s="289"/>
      <c r="CD137" s="289"/>
      <c r="CE137" s="289"/>
      <c r="CF137" s="289"/>
      <c r="CG137" s="289"/>
      <c r="CH137" s="289"/>
      <c r="CI137" s="306"/>
      <c r="CJ137" s="20"/>
      <c r="CK137" s="19"/>
      <c r="CL137" s="284"/>
      <c r="CM137" s="289"/>
      <c r="CN137" s="289"/>
      <c r="CO137" s="289"/>
      <c r="CP137" s="289"/>
      <c r="CQ137" s="289"/>
      <c r="CR137" s="289"/>
      <c r="CS137" s="289"/>
      <c r="CT137" s="289"/>
      <c r="CU137" s="288"/>
      <c r="CV137" s="289"/>
      <c r="CW137" s="289"/>
      <c r="CX137" s="289"/>
      <c r="CY137" s="289"/>
      <c r="CZ137" s="289"/>
      <c r="DA137" s="289"/>
      <c r="DB137" s="289"/>
      <c r="DC137" s="289"/>
      <c r="DD137" s="289"/>
      <c r="DE137" s="306"/>
      <c r="DF137" s="20"/>
      <c r="DG137" s="19"/>
      <c r="DH137" s="284"/>
      <c r="DI137" s="289"/>
      <c r="DJ137" s="289"/>
      <c r="DK137" s="289"/>
      <c r="DL137" s="289"/>
      <c r="DM137" s="289"/>
      <c r="DN137" s="289"/>
      <c r="DO137" s="289"/>
      <c r="DP137" s="289"/>
      <c r="DQ137" s="288"/>
      <c r="DR137" s="289"/>
      <c r="DS137" s="289"/>
      <c r="DT137" s="289"/>
      <c r="DU137" s="289"/>
      <c r="DV137" s="289"/>
      <c r="DW137" s="289"/>
      <c r="DX137" s="289"/>
      <c r="DY137" s="289"/>
      <c r="DZ137" s="289"/>
      <c r="EA137" s="306"/>
      <c r="EB137" s="20"/>
      <c r="EC137" s="19"/>
      <c r="ED137" s="284"/>
      <c r="EE137" s="289"/>
      <c r="EF137" s="289"/>
      <c r="EG137" s="289"/>
      <c r="EH137" s="289"/>
      <c r="EI137" s="289"/>
      <c r="EJ137" s="289"/>
      <c r="EK137" s="289"/>
      <c r="EL137" s="289"/>
      <c r="EM137" s="288"/>
      <c r="EN137" s="289"/>
      <c r="EO137" s="289"/>
      <c r="EP137" s="289"/>
      <c r="EQ137" s="289"/>
      <c r="ER137" s="289"/>
      <c r="ES137" s="289"/>
      <c r="ET137" s="289"/>
      <c r="EU137" s="289"/>
      <c r="EV137" s="289"/>
      <c r="EW137" s="306"/>
      <c r="EX137" s="20"/>
      <c r="EY137" s="19"/>
      <c r="EZ137" s="284"/>
      <c r="FA137" s="289"/>
      <c r="FB137" s="289"/>
      <c r="FC137" s="289"/>
      <c r="FD137" s="289"/>
      <c r="FE137" s="289"/>
      <c r="FF137" s="289"/>
      <c r="FG137" s="289"/>
      <c r="FH137" s="289"/>
      <c r="FI137" s="288"/>
      <c r="FJ137" s="289"/>
      <c r="FK137" s="289"/>
      <c r="FL137" s="289"/>
      <c r="FM137" s="289"/>
      <c r="FN137" s="289"/>
      <c r="FO137" s="289"/>
      <c r="FP137" s="289"/>
      <c r="FQ137" s="289"/>
      <c r="FR137" s="289"/>
      <c r="FS137" s="306"/>
      <c r="FT137" s="20"/>
      <c r="FU137" s="19"/>
      <c r="FV137" s="284"/>
      <c r="FW137" s="289"/>
      <c r="FX137" s="289"/>
      <c r="FY137" s="289"/>
      <c r="FZ137" s="289"/>
      <c r="GA137" s="289"/>
      <c r="GB137" s="289"/>
      <c r="GC137" s="289"/>
      <c r="GD137" s="289"/>
      <c r="GE137" s="288"/>
      <c r="GF137" s="289"/>
      <c r="GG137" s="289"/>
      <c r="GH137" s="289"/>
      <c r="GI137" s="289"/>
      <c r="GJ137" s="289"/>
      <c r="GK137" s="289"/>
      <c r="GL137" s="289"/>
      <c r="GM137" s="289"/>
      <c r="GN137" s="289"/>
      <c r="GO137" s="306"/>
      <c r="GP137" s="20"/>
      <c r="GQ137" s="19"/>
      <c r="GR137" s="284"/>
      <c r="GS137" s="289"/>
      <c r="GT137" s="289"/>
      <c r="GU137" s="289"/>
      <c r="GV137" s="289"/>
      <c r="GW137" s="289"/>
      <c r="GX137" s="289"/>
      <c r="GY137" s="289"/>
      <c r="GZ137" s="289"/>
      <c r="HA137" s="288"/>
      <c r="HB137" s="289"/>
      <c r="HC137" s="289"/>
      <c r="HD137" s="289"/>
      <c r="HE137" s="289"/>
      <c r="HF137" s="289"/>
      <c r="HG137" s="289"/>
      <c r="HH137" s="289"/>
      <c r="HI137" s="289"/>
      <c r="HJ137" s="289"/>
      <c r="HK137" s="306"/>
      <c r="HL137" s="20"/>
    </row>
    <row r="138" spans="1:220" ht="13.5" customHeight="1">
      <c r="A138" s="19"/>
      <c r="B138" s="252" t="str">
        <f>個人一覧!$M$30</f>
        <v/>
      </c>
      <c r="C138" s="253"/>
      <c r="D138" s="253"/>
      <c r="E138" s="253"/>
      <c r="F138" s="253"/>
      <c r="G138" s="253"/>
      <c r="H138" s="253"/>
      <c r="I138" s="253"/>
      <c r="J138" s="253"/>
      <c r="K138" s="258" t="str">
        <f>IF(個人一覧!$N$30="","記録なし",IF(LEN(個人一覧!$N$30)=7,MID(個人一覧!$N$30,2,2)&amp;"'"&amp;MID(個人一覧!$N$30,4,2)&amp;""""&amp;MID(個人一覧!$N$30,6,2),MID(個人一覧!$N$30,2,2)&amp;"m"&amp;MID(個人一覧!$N$30,4,2)))</f>
        <v>記録なし</v>
      </c>
      <c r="L138" s="253"/>
      <c r="M138" s="253"/>
      <c r="N138" s="253"/>
      <c r="O138" s="253"/>
      <c r="P138" s="253"/>
      <c r="Q138" s="253"/>
      <c r="R138" s="253"/>
      <c r="S138" s="253"/>
      <c r="T138" s="253"/>
      <c r="U138" s="259"/>
      <c r="V138" s="20"/>
      <c r="W138" s="19"/>
      <c r="X138" s="252" t="str">
        <f>個人一覧!$M$31</f>
        <v/>
      </c>
      <c r="Y138" s="253"/>
      <c r="Z138" s="253"/>
      <c r="AA138" s="253"/>
      <c r="AB138" s="253"/>
      <c r="AC138" s="253"/>
      <c r="AD138" s="253"/>
      <c r="AE138" s="253"/>
      <c r="AF138" s="253"/>
      <c r="AG138" s="258" t="str">
        <f>IF(個人一覧!$N$31="","記録なし",IF(LEN(個人一覧!$N$31)=7,MID(個人一覧!$N$31,2,2)&amp;"'"&amp;MID(個人一覧!$N$31,4,2)&amp;""""&amp;MID(個人一覧!$N$31,6,2),MID(個人一覧!$N$31,2,2)&amp;"m"&amp;MID(個人一覧!$N$31,4,2)))</f>
        <v>記録なし</v>
      </c>
      <c r="AH138" s="253"/>
      <c r="AI138" s="253"/>
      <c r="AJ138" s="253"/>
      <c r="AK138" s="253"/>
      <c r="AL138" s="253"/>
      <c r="AM138" s="253"/>
      <c r="AN138" s="253"/>
      <c r="AO138" s="253"/>
      <c r="AP138" s="253"/>
      <c r="AQ138" s="259"/>
      <c r="AR138" s="20"/>
      <c r="AS138" s="19"/>
      <c r="AT138" s="252" t="str">
        <f>個人一覧!$M$32</f>
        <v/>
      </c>
      <c r="AU138" s="253"/>
      <c r="AV138" s="253"/>
      <c r="AW138" s="253"/>
      <c r="AX138" s="253"/>
      <c r="AY138" s="253"/>
      <c r="AZ138" s="253"/>
      <c r="BA138" s="253"/>
      <c r="BB138" s="253"/>
      <c r="BC138" s="258" t="str">
        <f>IF(個人一覧!$N$32="","記録なし",IF(LEN(個人一覧!$N$32)=7,MID(個人一覧!$N$32,2,2)&amp;"'"&amp;MID(個人一覧!$N$32,4,2)&amp;""""&amp;MID(個人一覧!$N$32,6,2),MID(個人一覧!$N$32,2,2)&amp;"m"&amp;MID(個人一覧!$N$32,4,2)))</f>
        <v>記録なし</v>
      </c>
      <c r="BD138" s="253"/>
      <c r="BE138" s="253"/>
      <c r="BF138" s="253"/>
      <c r="BG138" s="253"/>
      <c r="BH138" s="253"/>
      <c r="BI138" s="253"/>
      <c r="BJ138" s="253"/>
      <c r="BK138" s="253"/>
      <c r="BL138" s="253"/>
      <c r="BM138" s="259"/>
      <c r="BN138" s="20"/>
      <c r="BO138" s="19"/>
      <c r="BP138" s="252" t="str">
        <f>個人一覧!$M$33</f>
        <v/>
      </c>
      <c r="BQ138" s="253"/>
      <c r="BR138" s="253"/>
      <c r="BS138" s="253"/>
      <c r="BT138" s="253"/>
      <c r="BU138" s="253"/>
      <c r="BV138" s="253"/>
      <c r="BW138" s="253"/>
      <c r="BX138" s="253"/>
      <c r="BY138" s="258" t="str">
        <f>IF(個人一覧!$N$33="","記録なし",IF(LEN(個人一覧!$N$33)=7,MID(個人一覧!$N$33,2,2)&amp;"'"&amp;MID(個人一覧!$N$33,4,2)&amp;""""&amp;MID(個人一覧!$N$33,6,2),MID(個人一覧!$N$33,2,2)&amp;"m"&amp;MID(個人一覧!$N$33,4,2)))</f>
        <v>記録なし</v>
      </c>
      <c r="BZ138" s="253"/>
      <c r="CA138" s="253"/>
      <c r="CB138" s="253"/>
      <c r="CC138" s="253"/>
      <c r="CD138" s="253"/>
      <c r="CE138" s="253"/>
      <c r="CF138" s="253"/>
      <c r="CG138" s="253"/>
      <c r="CH138" s="253"/>
      <c r="CI138" s="259"/>
      <c r="CJ138" s="20"/>
      <c r="CK138" s="19"/>
      <c r="CL138" s="252" t="str">
        <f>個人一覧!$M$34</f>
        <v/>
      </c>
      <c r="CM138" s="253"/>
      <c r="CN138" s="253"/>
      <c r="CO138" s="253"/>
      <c r="CP138" s="253"/>
      <c r="CQ138" s="253"/>
      <c r="CR138" s="253"/>
      <c r="CS138" s="253"/>
      <c r="CT138" s="253"/>
      <c r="CU138" s="258" t="str">
        <f>IF(個人一覧!$N$34="","記録なし",IF(LEN(個人一覧!$N$34)=7,MID(個人一覧!$N$34,2,2)&amp;"'"&amp;MID(個人一覧!$N$34,4,2)&amp;""""&amp;MID(個人一覧!$N$34,6,2),MID(個人一覧!$N$34,2,2)&amp;"m"&amp;MID(個人一覧!$N$34,4,2)))</f>
        <v>記録なし</v>
      </c>
      <c r="CV138" s="253"/>
      <c r="CW138" s="253"/>
      <c r="CX138" s="253"/>
      <c r="CY138" s="253"/>
      <c r="CZ138" s="253"/>
      <c r="DA138" s="253"/>
      <c r="DB138" s="253"/>
      <c r="DC138" s="253"/>
      <c r="DD138" s="253"/>
      <c r="DE138" s="259"/>
      <c r="DF138" s="20"/>
      <c r="DG138" s="19"/>
      <c r="DH138" s="252" t="str">
        <f>個人一覧!$M$35</f>
        <v/>
      </c>
      <c r="DI138" s="253"/>
      <c r="DJ138" s="253"/>
      <c r="DK138" s="253"/>
      <c r="DL138" s="253"/>
      <c r="DM138" s="253"/>
      <c r="DN138" s="253"/>
      <c r="DO138" s="253"/>
      <c r="DP138" s="253"/>
      <c r="DQ138" s="258" t="str">
        <f>IF(個人一覧!$N$35="","記録なし",IF(LEN(個人一覧!$N$35)=7,MID(個人一覧!$N$35,2,2)&amp;"'"&amp;MID(個人一覧!$N$35,4,2)&amp;""""&amp;MID(個人一覧!$N$35,6,2),MID(個人一覧!$N$35,2,2)&amp;"m"&amp;MID(個人一覧!$N$35,4,2)))</f>
        <v>記録なし</v>
      </c>
      <c r="DR138" s="253"/>
      <c r="DS138" s="253"/>
      <c r="DT138" s="253"/>
      <c r="DU138" s="253"/>
      <c r="DV138" s="253"/>
      <c r="DW138" s="253"/>
      <c r="DX138" s="253"/>
      <c r="DY138" s="253"/>
      <c r="DZ138" s="253"/>
      <c r="EA138" s="259"/>
      <c r="EB138" s="20"/>
      <c r="EC138" s="19"/>
      <c r="ED138" s="252" t="str">
        <f>個人一覧!$M$36</f>
        <v/>
      </c>
      <c r="EE138" s="253"/>
      <c r="EF138" s="253"/>
      <c r="EG138" s="253"/>
      <c r="EH138" s="253"/>
      <c r="EI138" s="253"/>
      <c r="EJ138" s="253"/>
      <c r="EK138" s="253"/>
      <c r="EL138" s="253"/>
      <c r="EM138" s="258" t="str">
        <f>IF(個人一覧!$N$36="","記録なし",IF(LEN(個人一覧!$N$36)=7,MID(個人一覧!$N$36,2,2)&amp;"'"&amp;MID(個人一覧!$N$36,4,2)&amp;""""&amp;MID(個人一覧!$N$36,6,2),MID(個人一覧!$N$36,2,2)&amp;"m"&amp;MID(個人一覧!$N$36,4,2)))</f>
        <v>記録なし</v>
      </c>
      <c r="EN138" s="253"/>
      <c r="EO138" s="253"/>
      <c r="EP138" s="253"/>
      <c r="EQ138" s="253"/>
      <c r="ER138" s="253"/>
      <c r="ES138" s="253"/>
      <c r="ET138" s="253"/>
      <c r="EU138" s="253"/>
      <c r="EV138" s="253"/>
      <c r="EW138" s="259"/>
      <c r="EX138" s="20"/>
      <c r="EY138" s="19"/>
      <c r="EZ138" s="252" t="str">
        <f>個人一覧!$M$37</f>
        <v/>
      </c>
      <c r="FA138" s="253"/>
      <c r="FB138" s="253"/>
      <c r="FC138" s="253"/>
      <c r="FD138" s="253"/>
      <c r="FE138" s="253"/>
      <c r="FF138" s="253"/>
      <c r="FG138" s="253"/>
      <c r="FH138" s="253"/>
      <c r="FI138" s="258" t="str">
        <f>IF(個人一覧!$N$37="","記録なし",IF(LEN(個人一覧!$N$37)=7,MID(個人一覧!$N$37,2,2)&amp;"'"&amp;MID(個人一覧!$N$37,4,2)&amp;""""&amp;MID(個人一覧!$N$37,6,2),MID(個人一覧!$N$37,2,2)&amp;"m"&amp;MID(個人一覧!$N$37,4,2)))</f>
        <v>記録なし</v>
      </c>
      <c r="FJ138" s="253"/>
      <c r="FK138" s="253"/>
      <c r="FL138" s="253"/>
      <c r="FM138" s="253"/>
      <c r="FN138" s="253"/>
      <c r="FO138" s="253"/>
      <c r="FP138" s="253"/>
      <c r="FQ138" s="253"/>
      <c r="FR138" s="253"/>
      <c r="FS138" s="259"/>
      <c r="FT138" s="20"/>
      <c r="FU138" s="19"/>
      <c r="FV138" s="252" t="str">
        <f>個人一覧!$M$38</f>
        <v/>
      </c>
      <c r="FW138" s="253"/>
      <c r="FX138" s="253"/>
      <c r="FY138" s="253"/>
      <c r="FZ138" s="253"/>
      <c r="GA138" s="253"/>
      <c r="GB138" s="253"/>
      <c r="GC138" s="253"/>
      <c r="GD138" s="253"/>
      <c r="GE138" s="258" t="str">
        <f>IF(個人一覧!$N$38="","記録なし",IF(LEN(個人一覧!$N$38)=7,MID(個人一覧!$N$38,2,2)&amp;"'"&amp;MID(個人一覧!$N$38,4,2)&amp;""""&amp;MID(個人一覧!$N$38,6,2),MID(個人一覧!$N$38,2,2)&amp;"m"&amp;MID(個人一覧!$N$38,4,2)))</f>
        <v>記録なし</v>
      </c>
      <c r="GF138" s="253"/>
      <c r="GG138" s="253"/>
      <c r="GH138" s="253"/>
      <c r="GI138" s="253"/>
      <c r="GJ138" s="253"/>
      <c r="GK138" s="253"/>
      <c r="GL138" s="253"/>
      <c r="GM138" s="253"/>
      <c r="GN138" s="253"/>
      <c r="GO138" s="259"/>
      <c r="GP138" s="20"/>
      <c r="GQ138" s="19"/>
      <c r="GR138" s="252" t="str">
        <f>個人一覧!$M$39</f>
        <v/>
      </c>
      <c r="GS138" s="253"/>
      <c r="GT138" s="253"/>
      <c r="GU138" s="253"/>
      <c r="GV138" s="253"/>
      <c r="GW138" s="253"/>
      <c r="GX138" s="253"/>
      <c r="GY138" s="253"/>
      <c r="GZ138" s="253"/>
      <c r="HA138" s="258" t="str">
        <f>IF(個人一覧!$N$39="","記録なし",IF(LEN(個人一覧!$N$39)=7,MID(個人一覧!$N$39,2,2)&amp;"'"&amp;MID(個人一覧!$N$39,4,2)&amp;""""&amp;MID(個人一覧!$N$39,6,2),MID(個人一覧!$N$39,2,2)&amp;"m"&amp;MID(個人一覧!$N$39,4,2)))</f>
        <v>記録なし</v>
      </c>
      <c r="HB138" s="253"/>
      <c r="HC138" s="253"/>
      <c r="HD138" s="253"/>
      <c r="HE138" s="253"/>
      <c r="HF138" s="253"/>
      <c r="HG138" s="253"/>
      <c r="HH138" s="253"/>
      <c r="HI138" s="253"/>
      <c r="HJ138" s="253"/>
      <c r="HK138" s="259"/>
      <c r="HL138" s="20"/>
    </row>
    <row r="139" spans="1:220" ht="13.5" customHeight="1">
      <c r="A139" s="19"/>
      <c r="B139" s="254"/>
      <c r="C139" s="255"/>
      <c r="D139" s="255"/>
      <c r="E139" s="255"/>
      <c r="F139" s="255"/>
      <c r="G139" s="255"/>
      <c r="H139" s="255"/>
      <c r="I139" s="255"/>
      <c r="J139" s="255"/>
      <c r="K139" s="260"/>
      <c r="L139" s="255"/>
      <c r="M139" s="255"/>
      <c r="N139" s="255"/>
      <c r="O139" s="255"/>
      <c r="P139" s="255"/>
      <c r="Q139" s="255"/>
      <c r="R139" s="255"/>
      <c r="S139" s="255"/>
      <c r="T139" s="255"/>
      <c r="U139" s="261"/>
      <c r="V139" s="20"/>
      <c r="W139" s="19"/>
      <c r="X139" s="254"/>
      <c r="Y139" s="255"/>
      <c r="Z139" s="255"/>
      <c r="AA139" s="255"/>
      <c r="AB139" s="255"/>
      <c r="AC139" s="255"/>
      <c r="AD139" s="255"/>
      <c r="AE139" s="255"/>
      <c r="AF139" s="255"/>
      <c r="AG139" s="260"/>
      <c r="AH139" s="255"/>
      <c r="AI139" s="255"/>
      <c r="AJ139" s="255"/>
      <c r="AK139" s="255"/>
      <c r="AL139" s="255"/>
      <c r="AM139" s="255"/>
      <c r="AN139" s="255"/>
      <c r="AO139" s="255"/>
      <c r="AP139" s="255"/>
      <c r="AQ139" s="261"/>
      <c r="AR139" s="20"/>
      <c r="AS139" s="19"/>
      <c r="AT139" s="254"/>
      <c r="AU139" s="255"/>
      <c r="AV139" s="255"/>
      <c r="AW139" s="255"/>
      <c r="AX139" s="255"/>
      <c r="AY139" s="255"/>
      <c r="AZ139" s="255"/>
      <c r="BA139" s="255"/>
      <c r="BB139" s="255"/>
      <c r="BC139" s="260"/>
      <c r="BD139" s="255"/>
      <c r="BE139" s="255"/>
      <c r="BF139" s="255"/>
      <c r="BG139" s="255"/>
      <c r="BH139" s="255"/>
      <c r="BI139" s="255"/>
      <c r="BJ139" s="255"/>
      <c r="BK139" s="255"/>
      <c r="BL139" s="255"/>
      <c r="BM139" s="261"/>
      <c r="BN139" s="20"/>
      <c r="BO139" s="19"/>
      <c r="BP139" s="254"/>
      <c r="BQ139" s="255"/>
      <c r="BR139" s="255"/>
      <c r="BS139" s="255"/>
      <c r="BT139" s="255"/>
      <c r="BU139" s="255"/>
      <c r="BV139" s="255"/>
      <c r="BW139" s="255"/>
      <c r="BX139" s="255"/>
      <c r="BY139" s="260"/>
      <c r="BZ139" s="255"/>
      <c r="CA139" s="255"/>
      <c r="CB139" s="255"/>
      <c r="CC139" s="255"/>
      <c r="CD139" s="255"/>
      <c r="CE139" s="255"/>
      <c r="CF139" s="255"/>
      <c r="CG139" s="255"/>
      <c r="CH139" s="255"/>
      <c r="CI139" s="261"/>
      <c r="CJ139" s="20"/>
      <c r="CK139" s="19"/>
      <c r="CL139" s="254"/>
      <c r="CM139" s="255"/>
      <c r="CN139" s="255"/>
      <c r="CO139" s="255"/>
      <c r="CP139" s="255"/>
      <c r="CQ139" s="255"/>
      <c r="CR139" s="255"/>
      <c r="CS139" s="255"/>
      <c r="CT139" s="255"/>
      <c r="CU139" s="260"/>
      <c r="CV139" s="255"/>
      <c r="CW139" s="255"/>
      <c r="CX139" s="255"/>
      <c r="CY139" s="255"/>
      <c r="CZ139" s="255"/>
      <c r="DA139" s="255"/>
      <c r="DB139" s="255"/>
      <c r="DC139" s="255"/>
      <c r="DD139" s="255"/>
      <c r="DE139" s="261"/>
      <c r="DF139" s="20"/>
      <c r="DG139" s="19"/>
      <c r="DH139" s="254"/>
      <c r="DI139" s="255"/>
      <c r="DJ139" s="255"/>
      <c r="DK139" s="255"/>
      <c r="DL139" s="255"/>
      <c r="DM139" s="255"/>
      <c r="DN139" s="255"/>
      <c r="DO139" s="255"/>
      <c r="DP139" s="255"/>
      <c r="DQ139" s="260"/>
      <c r="DR139" s="255"/>
      <c r="DS139" s="255"/>
      <c r="DT139" s="255"/>
      <c r="DU139" s="255"/>
      <c r="DV139" s="255"/>
      <c r="DW139" s="255"/>
      <c r="DX139" s="255"/>
      <c r="DY139" s="255"/>
      <c r="DZ139" s="255"/>
      <c r="EA139" s="261"/>
      <c r="EB139" s="20"/>
      <c r="EC139" s="19"/>
      <c r="ED139" s="254"/>
      <c r="EE139" s="255"/>
      <c r="EF139" s="255"/>
      <c r="EG139" s="255"/>
      <c r="EH139" s="255"/>
      <c r="EI139" s="255"/>
      <c r="EJ139" s="255"/>
      <c r="EK139" s="255"/>
      <c r="EL139" s="255"/>
      <c r="EM139" s="260"/>
      <c r="EN139" s="255"/>
      <c r="EO139" s="255"/>
      <c r="EP139" s="255"/>
      <c r="EQ139" s="255"/>
      <c r="ER139" s="255"/>
      <c r="ES139" s="255"/>
      <c r="ET139" s="255"/>
      <c r="EU139" s="255"/>
      <c r="EV139" s="255"/>
      <c r="EW139" s="261"/>
      <c r="EX139" s="20"/>
      <c r="EY139" s="19"/>
      <c r="EZ139" s="254"/>
      <c r="FA139" s="255"/>
      <c r="FB139" s="255"/>
      <c r="FC139" s="255"/>
      <c r="FD139" s="255"/>
      <c r="FE139" s="255"/>
      <c r="FF139" s="255"/>
      <c r="FG139" s="255"/>
      <c r="FH139" s="255"/>
      <c r="FI139" s="260"/>
      <c r="FJ139" s="255"/>
      <c r="FK139" s="255"/>
      <c r="FL139" s="255"/>
      <c r="FM139" s="255"/>
      <c r="FN139" s="255"/>
      <c r="FO139" s="255"/>
      <c r="FP139" s="255"/>
      <c r="FQ139" s="255"/>
      <c r="FR139" s="255"/>
      <c r="FS139" s="261"/>
      <c r="FT139" s="20"/>
      <c r="FU139" s="19"/>
      <c r="FV139" s="254"/>
      <c r="FW139" s="255"/>
      <c r="FX139" s="255"/>
      <c r="FY139" s="255"/>
      <c r="FZ139" s="255"/>
      <c r="GA139" s="255"/>
      <c r="GB139" s="255"/>
      <c r="GC139" s="255"/>
      <c r="GD139" s="255"/>
      <c r="GE139" s="260"/>
      <c r="GF139" s="255"/>
      <c r="GG139" s="255"/>
      <c r="GH139" s="255"/>
      <c r="GI139" s="255"/>
      <c r="GJ139" s="255"/>
      <c r="GK139" s="255"/>
      <c r="GL139" s="255"/>
      <c r="GM139" s="255"/>
      <c r="GN139" s="255"/>
      <c r="GO139" s="261"/>
      <c r="GP139" s="20"/>
      <c r="GQ139" s="19"/>
      <c r="GR139" s="254"/>
      <c r="GS139" s="255"/>
      <c r="GT139" s="255"/>
      <c r="GU139" s="255"/>
      <c r="GV139" s="255"/>
      <c r="GW139" s="255"/>
      <c r="GX139" s="255"/>
      <c r="GY139" s="255"/>
      <c r="GZ139" s="255"/>
      <c r="HA139" s="260"/>
      <c r="HB139" s="255"/>
      <c r="HC139" s="255"/>
      <c r="HD139" s="255"/>
      <c r="HE139" s="255"/>
      <c r="HF139" s="255"/>
      <c r="HG139" s="255"/>
      <c r="HH139" s="255"/>
      <c r="HI139" s="255"/>
      <c r="HJ139" s="255"/>
      <c r="HK139" s="261"/>
      <c r="HL139" s="20"/>
    </row>
    <row r="140" spans="1:220" ht="14.25" customHeight="1" thickBot="1">
      <c r="A140" s="19"/>
      <c r="B140" s="256"/>
      <c r="C140" s="257"/>
      <c r="D140" s="257"/>
      <c r="E140" s="257"/>
      <c r="F140" s="257"/>
      <c r="G140" s="257"/>
      <c r="H140" s="257"/>
      <c r="I140" s="257"/>
      <c r="J140" s="257"/>
      <c r="K140" s="262"/>
      <c r="L140" s="257"/>
      <c r="M140" s="257"/>
      <c r="N140" s="257"/>
      <c r="O140" s="257"/>
      <c r="P140" s="257"/>
      <c r="Q140" s="257"/>
      <c r="R140" s="257"/>
      <c r="S140" s="257"/>
      <c r="T140" s="257"/>
      <c r="U140" s="263"/>
      <c r="V140" s="20"/>
      <c r="W140" s="19"/>
      <c r="X140" s="256"/>
      <c r="Y140" s="257"/>
      <c r="Z140" s="257"/>
      <c r="AA140" s="257"/>
      <c r="AB140" s="257"/>
      <c r="AC140" s="257"/>
      <c r="AD140" s="257"/>
      <c r="AE140" s="257"/>
      <c r="AF140" s="257"/>
      <c r="AG140" s="262"/>
      <c r="AH140" s="257"/>
      <c r="AI140" s="257"/>
      <c r="AJ140" s="257"/>
      <c r="AK140" s="257"/>
      <c r="AL140" s="257"/>
      <c r="AM140" s="257"/>
      <c r="AN140" s="257"/>
      <c r="AO140" s="257"/>
      <c r="AP140" s="257"/>
      <c r="AQ140" s="263"/>
      <c r="AR140" s="20"/>
      <c r="AS140" s="19"/>
      <c r="AT140" s="256"/>
      <c r="AU140" s="257"/>
      <c r="AV140" s="257"/>
      <c r="AW140" s="257"/>
      <c r="AX140" s="257"/>
      <c r="AY140" s="257"/>
      <c r="AZ140" s="257"/>
      <c r="BA140" s="257"/>
      <c r="BB140" s="257"/>
      <c r="BC140" s="262"/>
      <c r="BD140" s="257"/>
      <c r="BE140" s="257"/>
      <c r="BF140" s="257"/>
      <c r="BG140" s="257"/>
      <c r="BH140" s="257"/>
      <c r="BI140" s="257"/>
      <c r="BJ140" s="257"/>
      <c r="BK140" s="257"/>
      <c r="BL140" s="257"/>
      <c r="BM140" s="263"/>
      <c r="BN140" s="20"/>
      <c r="BO140" s="19"/>
      <c r="BP140" s="256"/>
      <c r="BQ140" s="257"/>
      <c r="BR140" s="257"/>
      <c r="BS140" s="257"/>
      <c r="BT140" s="257"/>
      <c r="BU140" s="257"/>
      <c r="BV140" s="257"/>
      <c r="BW140" s="257"/>
      <c r="BX140" s="257"/>
      <c r="BY140" s="262"/>
      <c r="BZ140" s="257"/>
      <c r="CA140" s="257"/>
      <c r="CB140" s="257"/>
      <c r="CC140" s="257"/>
      <c r="CD140" s="257"/>
      <c r="CE140" s="257"/>
      <c r="CF140" s="257"/>
      <c r="CG140" s="257"/>
      <c r="CH140" s="257"/>
      <c r="CI140" s="263"/>
      <c r="CJ140" s="20"/>
      <c r="CK140" s="19"/>
      <c r="CL140" s="256"/>
      <c r="CM140" s="257"/>
      <c r="CN140" s="257"/>
      <c r="CO140" s="257"/>
      <c r="CP140" s="257"/>
      <c r="CQ140" s="257"/>
      <c r="CR140" s="257"/>
      <c r="CS140" s="257"/>
      <c r="CT140" s="257"/>
      <c r="CU140" s="262"/>
      <c r="CV140" s="257"/>
      <c r="CW140" s="257"/>
      <c r="CX140" s="257"/>
      <c r="CY140" s="257"/>
      <c r="CZ140" s="257"/>
      <c r="DA140" s="257"/>
      <c r="DB140" s="257"/>
      <c r="DC140" s="257"/>
      <c r="DD140" s="257"/>
      <c r="DE140" s="263"/>
      <c r="DF140" s="20"/>
      <c r="DG140" s="19"/>
      <c r="DH140" s="256"/>
      <c r="DI140" s="257"/>
      <c r="DJ140" s="257"/>
      <c r="DK140" s="257"/>
      <c r="DL140" s="257"/>
      <c r="DM140" s="257"/>
      <c r="DN140" s="257"/>
      <c r="DO140" s="257"/>
      <c r="DP140" s="257"/>
      <c r="DQ140" s="262"/>
      <c r="DR140" s="257"/>
      <c r="DS140" s="257"/>
      <c r="DT140" s="257"/>
      <c r="DU140" s="257"/>
      <c r="DV140" s="257"/>
      <c r="DW140" s="257"/>
      <c r="DX140" s="257"/>
      <c r="DY140" s="257"/>
      <c r="DZ140" s="257"/>
      <c r="EA140" s="263"/>
      <c r="EB140" s="20"/>
      <c r="EC140" s="19"/>
      <c r="ED140" s="256"/>
      <c r="EE140" s="257"/>
      <c r="EF140" s="257"/>
      <c r="EG140" s="257"/>
      <c r="EH140" s="257"/>
      <c r="EI140" s="257"/>
      <c r="EJ140" s="257"/>
      <c r="EK140" s="257"/>
      <c r="EL140" s="257"/>
      <c r="EM140" s="262"/>
      <c r="EN140" s="257"/>
      <c r="EO140" s="257"/>
      <c r="EP140" s="257"/>
      <c r="EQ140" s="257"/>
      <c r="ER140" s="257"/>
      <c r="ES140" s="257"/>
      <c r="ET140" s="257"/>
      <c r="EU140" s="257"/>
      <c r="EV140" s="257"/>
      <c r="EW140" s="263"/>
      <c r="EX140" s="20"/>
      <c r="EY140" s="19"/>
      <c r="EZ140" s="256"/>
      <c r="FA140" s="257"/>
      <c r="FB140" s="257"/>
      <c r="FC140" s="257"/>
      <c r="FD140" s="257"/>
      <c r="FE140" s="257"/>
      <c r="FF140" s="257"/>
      <c r="FG140" s="257"/>
      <c r="FH140" s="257"/>
      <c r="FI140" s="262"/>
      <c r="FJ140" s="257"/>
      <c r="FK140" s="257"/>
      <c r="FL140" s="257"/>
      <c r="FM140" s="257"/>
      <c r="FN140" s="257"/>
      <c r="FO140" s="257"/>
      <c r="FP140" s="257"/>
      <c r="FQ140" s="257"/>
      <c r="FR140" s="257"/>
      <c r="FS140" s="263"/>
      <c r="FT140" s="20"/>
      <c r="FU140" s="19"/>
      <c r="FV140" s="256"/>
      <c r="FW140" s="257"/>
      <c r="FX140" s="257"/>
      <c r="FY140" s="257"/>
      <c r="FZ140" s="257"/>
      <c r="GA140" s="257"/>
      <c r="GB140" s="257"/>
      <c r="GC140" s="257"/>
      <c r="GD140" s="257"/>
      <c r="GE140" s="262"/>
      <c r="GF140" s="257"/>
      <c r="GG140" s="257"/>
      <c r="GH140" s="257"/>
      <c r="GI140" s="257"/>
      <c r="GJ140" s="257"/>
      <c r="GK140" s="257"/>
      <c r="GL140" s="257"/>
      <c r="GM140" s="257"/>
      <c r="GN140" s="257"/>
      <c r="GO140" s="263"/>
      <c r="GP140" s="20"/>
      <c r="GQ140" s="19"/>
      <c r="GR140" s="256"/>
      <c r="GS140" s="257"/>
      <c r="GT140" s="257"/>
      <c r="GU140" s="257"/>
      <c r="GV140" s="257"/>
      <c r="GW140" s="257"/>
      <c r="GX140" s="257"/>
      <c r="GY140" s="257"/>
      <c r="GZ140" s="257"/>
      <c r="HA140" s="262"/>
      <c r="HB140" s="257"/>
      <c r="HC140" s="257"/>
      <c r="HD140" s="257"/>
      <c r="HE140" s="257"/>
      <c r="HF140" s="257"/>
      <c r="HG140" s="257"/>
      <c r="HH140" s="257"/>
      <c r="HI140" s="257"/>
      <c r="HJ140" s="257"/>
      <c r="HK140" s="263"/>
      <c r="HL140" s="20"/>
    </row>
    <row r="141" spans="1:220">
      <c r="A141" s="19"/>
      <c r="V141" s="20"/>
      <c r="W141" s="19"/>
      <c r="AR141" s="20"/>
      <c r="AS141" s="19"/>
      <c r="BN141" s="20"/>
      <c r="BO141" s="19"/>
      <c r="CJ141" s="20"/>
      <c r="CK141" s="19"/>
      <c r="DF141" s="20"/>
      <c r="DG141" s="19"/>
      <c r="EB141" s="20"/>
      <c r="EC141" s="19"/>
      <c r="EX141" s="20"/>
      <c r="EY141" s="19"/>
      <c r="FT141" s="20"/>
      <c r="FU141" s="19"/>
      <c r="GP141" s="20"/>
      <c r="GQ141" s="19"/>
      <c r="HL141" s="20"/>
    </row>
    <row r="142" spans="1:220" ht="14.25" thickBot="1">
      <c r="A142" s="19"/>
      <c r="V142" s="20"/>
      <c r="W142" s="19"/>
      <c r="AR142" s="20"/>
      <c r="AS142" s="19"/>
      <c r="BN142" s="20"/>
      <c r="BO142" s="19"/>
      <c r="CJ142" s="20"/>
      <c r="CK142" s="19"/>
      <c r="DF142" s="20"/>
      <c r="DG142" s="19"/>
      <c r="EB142" s="20"/>
      <c r="EC142" s="19"/>
      <c r="EX142" s="20"/>
      <c r="EY142" s="19"/>
      <c r="FT142" s="20"/>
      <c r="FU142" s="19"/>
      <c r="GP142" s="20"/>
      <c r="GQ142" s="19"/>
      <c r="HL142" s="20"/>
    </row>
    <row r="143" spans="1:220" ht="13.5" customHeight="1">
      <c r="A143" s="19"/>
      <c r="B143" s="282" t="s">
        <v>251</v>
      </c>
      <c r="C143" s="283"/>
      <c r="D143" s="286" t="s">
        <v>252</v>
      </c>
      <c r="E143" s="287"/>
      <c r="F143" s="287"/>
      <c r="G143" s="283"/>
      <c r="H143" s="286" t="s">
        <v>255</v>
      </c>
      <c r="I143" s="287"/>
      <c r="J143" s="287"/>
      <c r="K143" s="287"/>
      <c r="L143" s="287"/>
      <c r="M143" s="287"/>
      <c r="N143" s="287"/>
      <c r="O143" s="283"/>
      <c r="P143" s="286" t="s">
        <v>253</v>
      </c>
      <c r="Q143" s="283"/>
      <c r="R143" s="286" t="s">
        <v>254</v>
      </c>
      <c r="S143" s="287"/>
      <c r="T143" s="287"/>
      <c r="U143" s="305"/>
      <c r="V143" s="20"/>
      <c r="W143" s="19"/>
      <c r="X143" s="282" t="s">
        <v>251</v>
      </c>
      <c r="Y143" s="283"/>
      <c r="Z143" s="286" t="s">
        <v>252</v>
      </c>
      <c r="AA143" s="287"/>
      <c r="AB143" s="287"/>
      <c r="AC143" s="283"/>
      <c r="AD143" s="286" t="s">
        <v>255</v>
      </c>
      <c r="AE143" s="287"/>
      <c r="AF143" s="287"/>
      <c r="AG143" s="287"/>
      <c r="AH143" s="287"/>
      <c r="AI143" s="287"/>
      <c r="AJ143" s="287"/>
      <c r="AK143" s="283"/>
      <c r="AL143" s="286" t="s">
        <v>253</v>
      </c>
      <c r="AM143" s="283"/>
      <c r="AN143" s="286" t="s">
        <v>254</v>
      </c>
      <c r="AO143" s="287"/>
      <c r="AP143" s="287"/>
      <c r="AQ143" s="305"/>
      <c r="AR143" s="20"/>
      <c r="AS143" s="19"/>
      <c r="AT143" s="282" t="s">
        <v>251</v>
      </c>
      <c r="AU143" s="283"/>
      <c r="AV143" s="286" t="s">
        <v>252</v>
      </c>
      <c r="AW143" s="287"/>
      <c r="AX143" s="287"/>
      <c r="AY143" s="283"/>
      <c r="AZ143" s="286" t="s">
        <v>255</v>
      </c>
      <c r="BA143" s="287"/>
      <c r="BB143" s="287"/>
      <c r="BC143" s="287"/>
      <c r="BD143" s="287"/>
      <c r="BE143" s="287"/>
      <c r="BF143" s="287"/>
      <c r="BG143" s="283"/>
      <c r="BH143" s="286" t="s">
        <v>253</v>
      </c>
      <c r="BI143" s="283"/>
      <c r="BJ143" s="286" t="s">
        <v>254</v>
      </c>
      <c r="BK143" s="287"/>
      <c r="BL143" s="287"/>
      <c r="BM143" s="305"/>
      <c r="BN143" s="20"/>
      <c r="BO143" s="19"/>
      <c r="BP143" s="282" t="s">
        <v>251</v>
      </c>
      <c r="BQ143" s="283"/>
      <c r="BR143" s="286" t="s">
        <v>252</v>
      </c>
      <c r="BS143" s="287"/>
      <c r="BT143" s="287"/>
      <c r="BU143" s="283"/>
      <c r="BV143" s="286" t="s">
        <v>255</v>
      </c>
      <c r="BW143" s="287"/>
      <c r="BX143" s="287"/>
      <c r="BY143" s="287"/>
      <c r="BZ143" s="287"/>
      <c r="CA143" s="287"/>
      <c r="CB143" s="287"/>
      <c r="CC143" s="283"/>
      <c r="CD143" s="286" t="s">
        <v>253</v>
      </c>
      <c r="CE143" s="283"/>
      <c r="CF143" s="286" t="s">
        <v>254</v>
      </c>
      <c r="CG143" s="287"/>
      <c r="CH143" s="287"/>
      <c r="CI143" s="305"/>
      <c r="CJ143" s="20"/>
      <c r="CK143" s="19"/>
      <c r="CL143" s="282" t="s">
        <v>251</v>
      </c>
      <c r="CM143" s="283"/>
      <c r="CN143" s="286" t="s">
        <v>252</v>
      </c>
      <c r="CO143" s="287"/>
      <c r="CP143" s="287"/>
      <c r="CQ143" s="283"/>
      <c r="CR143" s="286" t="s">
        <v>255</v>
      </c>
      <c r="CS143" s="287"/>
      <c r="CT143" s="287"/>
      <c r="CU143" s="287"/>
      <c r="CV143" s="287"/>
      <c r="CW143" s="287"/>
      <c r="CX143" s="287"/>
      <c r="CY143" s="283"/>
      <c r="CZ143" s="286" t="s">
        <v>253</v>
      </c>
      <c r="DA143" s="283"/>
      <c r="DB143" s="286" t="s">
        <v>254</v>
      </c>
      <c r="DC143" s="287"/>
      <c r="DD143" s="287"/>
      <c r="DE143" s="305"/>
      <c r="DF143" s="20"/>
      <c r="DG143" s="19"/>
      <c r="DH143" s="282" t="s">
        <v>251</v>
      </c>
      <c r="DI143" s="283"/>
      <c r="DJ143" s="286" t="s">
        <v>252</v>
      </c>
      <c r="DK143" s="287"/>
      <c r="DL143" s="287"/>
      <c r="DM143" s="283"/>
      <c r="DN143" s="286" t="s">
        <v>255</v>
      </c>
      <c r="DO143" s="287"/>
      <c r="DP143" s="287"/>
      <c r="DQ143" s="287"/>
      <c r="DR143" s="287"/>
      <c r="DS143" s="287"/>
      <c r="DT143" s="287"/>
      <c r="DU143" s="283"/>
      <c r="DV143" s="286" t="s">
        <v>253</v>
      </c>
      <c r="DW143" s="283"/>
      <c r="DX143" s="286" t="s">
        <v>254</v>
      </c>
      <c r="DY143" s="287"/>
      <c r="DZ143" s="287"/>
      <c r="EA143" s="305"/>
      <c r="EB143" s="20"/>
      <c r="EC143" s="19"/>
      <c r="ED143" s="282" t="s">
        <v>251</v>
      </c>
      <c r="EE143" s="283"/>
      <c r="EF143" s="286" t="s">
        <v>252</v>
      </c>
      <c r="EG143" s="287"/>
      <c r="EH143" s="287"/>
      <c r="EI143" s="283"/>
      <c r="EJ143" s="286" t="s">
        <v>255</v>
      </c>
      <c r="EK143" s="287"/>
      <c r="EL143" s="287"/>
      <c r="EM143" s="287"/>
      <c r="EN143" s="287"/>
      <c r="EO143" s="287"/>
      <c r="EP143" s="287"/>
      <c r="EQ143" s="283"/>
      <c r="ER143" s="286" t="s">
        <v>253</v>
      </c>
      <c r="ES143" s="283"/>
      <c r="ET143" s="286" t="s">
        <v>254</v>
      </c>
      <c r="EU143" s="287"/>
      <c r="EV143" s="287"/>
      <c r="EW143" s="305"/>
      <c r="EX143" s="20"/>
      <c r="EY143" s="19"/>
      <c r="EZ143" s="282" t="s">
        <v>251</v>
      </c>
      <c r="FA143" s="283"/>
      <c r="FB143" s="286" t="s">
        <v>252</v>
      </c>
      <c r="FC143" s="287"/>
      <c r="FD143" s="287"/>
      <c r="FE143" s="283"/>
      <c r="FF143" s="286" t="s">
        <v>255</v>
      </c>
      <c r="FG143" s="287"/>
      <c r="FH143" s="287"/>
      <c r="FI143" s="287"/>
      <c r="FJ143" s="287"/>
      <c r="FK143" s="287"/>
      <c r="FL143" s="287"/>
      <c r="FM143" s="283"/>
      <c r="FN143" s="286" t="s">
        <v>253</v>
      </c>
      <c r="FO143" s="283"/>
      <c r="FP143" s="286" t="s">
        <v>254</v>
      </c>
      <c r="FQ143" s="287"/>
      <c r="FR143" s="287"/>
      <c r="FS143" s="305"/>
      <c r="FT143" s="20"/>
      <c r="FU143" s="19"/>
      <c r="FV143" s="282" t="s">
        <v>251</v>
      </c>
      <c r="FW143" s="283"/>
      <c r="FX143" s="286" t="s">
        <v>252</v>
      </c>
      <c r="FY143" s="287"/>
      <c r="FZ143" s="287"/>
      <c r="GA143" s="283"/>
      <c r="GB143" s="286" t="s">
        <v>255</v>
      </c>
      <c r="GC143" s="287"/>
      <c r="GD143" s="287"/>
      <c r="GE143" s="287"/>
      <c r="GF143" s="287"/>
      <c r="GG143" s="287"/>
      <c r="GH143" s="287"/>
      <c r="GI143" s="283"/>
      <c r="GJ143" s="286" t="s">
        <v>253</v>
      </c>
      <c r="GK143" s="283"/>
      <c r="GL143" s="286" t="s">
        <v>254</v>
      </c>
      <c r="GM143" s="287"/>
      <c r="GN143" s="287"/>
      <c r="GO143" s="305"/>
      <c r="GP143" s="20"/>
      <c r="GQ143" s="19"/>
      <c r="GR143" s="282" t="s">
        <v>251</v>
      </c>
      <c r="GS143" s="283"/>
      <c r="GT143" s="286" t="s">
        <v>252</v>
      </c>
      <c r="GU143" s="287"/>
      <c r="GV143" s="287"/>
      <c r="GW143" s="283"/>
      <c r="GX143" s="286" t="s">
        <v>255</v>
      </c>
      <c r="GY143" s="287"/>
      <c r="GZ143" s="287"/>
      <c r="HA143" s="287"/>
      <c r="HB143" s="287"/>
      <c r="HC143" s="287"/>
      <c r="HD143" s="287"/>
      <c r="HE143" s="283"/>
      <c r="HF143" s="286" t="s">
        <v>253</v>
      </c>
      <c r="HG143" s="283"/>
      <c r="HH143" s="286" t="s">
        <v>254</v>
      </c>
      <c r="HI143" s="287"/>
      <c r="HJ143" s="287"/>
      <c r="HK143" s="305"/>
      <c r="HL143" s="20"/>
    </row>
    <row r="144" spans="1:220" ht="13.5" customHeight="1">
      <c r="A144" s="19"/>
      <c r="B144" s="284"/>
      <c r="C144" s="285"/>
      <c r="D144" s="288"/>
      <c r="E144" s="289"/>
      <c r="F144" s="289"/>
      <c r="G144" s="285"/>
      <c r="H144" s="288"/>
      <c r="I144" s="289"/>
      <c r="J144" s="289"/>
      <c r="K144" s="289"/>
      <c r="L144" s="289"/>
      <c r="M144" s="289"/>
      <c r="N144" s="289"/>
      <c r="O144" s="285"/>
      <c r="P144" s="288"/>
      <c r="Q144" s="285"/>
      <c r="R144" s="288"/>
      <c r="S144" s="289"/>
      <c r="T144" s="289"/>
      <c r="U144" s="306"/>
      <c r="V144" s="20"/>
      <c r="W144" s="19"/>
      <c r="X144" s="284"/>
      <c r="Y144" s="285"/>
      <c r="Z144" s="288"/>
      <c r="AA144" s="289"/>
      <c r="AB144" s="289"/>
      <c r="AC144" s="285"/>
      <c r="AD144" s="288"/>
      <c r="AE144" s="289"/>
      <c r="AF144" s="289"/>
      <c r="AG144" s="289"/>
      <c r="AH144" s="289"/>
      <c r="AI144" s="289"/>
      <c r="AJ144" s="289"/>
      <c r="AK144" s="285"/>
      <c r="AL144" s="288"/>
      <c r="AM144" s="285"/>
      <c r="AN144" s="288"/>
      <c r="AO144" s="289"/>
      <c r="AP144" s="289"/>
      <c r="AQ144" s="306"/>
      <c r="AR144" s="20"/>
      <c r="AS144" s="19"/>
      <c r="AT144" s="284"/>
      <c r="AU144" s="285"/>
      <c r="AV144" s="288"/>
      <c r="AW144" s="289"/>
      <c r="AX144" s="289"/>
      <c r="AY144" s="285"/>
      <c r="AZ144" s="288"/>
      <c r="BA144" s="289"/>
      <c r="BB144" s="289"/>
      <c r="BC144" s="289"/>
      <c r="BD144" s="289"/>
      <c r="BE144" s="289"/>
      <c r="BF144" s="289"/>
      <c r="BG144" s="285"/>
      <c r="BH144" s="288"/>
      <c r="BI144" s="285"/>
      <c r="BJ144" s="288"/>
      <c r="BK144" s="289"/>
      <c r="BL144" s="289"/>
      <c r="BM144" s="306"/>
      <c r="BN144" s="20"/>
      <c r="BO144" s="19"/>
      <c r="BP144" s="284"/>
      <c r="BQ144" s="285"/>
      <c r="BR144" s="288"/>
      <c r="BS144" s="289"/>
      <c r="BT144" s="289"/>
      <c r="BU144" s="285"/>
      <c r="BV144" s="288"/>
      <c r="BW144" s="289"/>
      <c r="BX144" s="289"/>
      <c r="BY144" s="289"/>
      <c r="BZ144" s="289"/>
      <c r="CA144" s="289"/>
      <c r="CB144" s="289"/>
      <c r="CC144" s="285"/>
      <c r="CD144" s="288"/>
      <c r="CE144" s="285"/>
      <c r="CF144" s="288"/>
      <c r="CG144" s="289"/>
      <c r="CH144" s="289"/>
      <c r="CI144" s="306"/>
      <c r="CJ144" s="20"/>
      <c r="CK144" s="19"/>
      <c r="CL144" s="284"/>
      <c r="CM144" s="285"/>
      <c r="CN144" s="288"/>
      <c r="CO144" s="289"/>
      <c r="CP144" s="289"/>
      <c r="CQ144" s="285"/>
      <c r="CR144" s="288"/>
      <c r="CS144" s="289"/>
      <c r="CT144" s="289"/>
      <c r="CU144" s="289"/>
      <c r="CV144" s="289"/>
      <c r="CW144" s="289"/>
      <c r="CX144" s="289"/>
      <c r="CY144" s="285"/>
      <c r="CZ144" s="288"/>
      <c r="DA144" s="285"/>
      <c r="DB144" s="288"/>
      <c r="DC144" s="289"/>
      <c r="DD144" s="289"/>
      <c r="DE144" s="306"/>
      <c r="DF144" s="20"/>
      <c r="DG144" s="19"/>
      <c r="DH144" s="284"/>
      <c r="DI144" s="285"/>
      <c r="DJ144" s="288"/>
      <c r="DK144" s="289"/>
      <c r="DL144" s="289"/>
      <c r="DM144" s="285"/>
      <c r="DN144" s="288"/>
      <c r="DO144" s="289"/>
      <c r="DP144" s="289"/>
      <c r="DQ144" s="289"/>
      <c r="DR144" s="289"/>
      <c r="DS144" s="289"/>
      <c r="DT144" s="289"/>
      <c r="DU144" s="285"/>
      <c r="DV144" s="288"/>
      <c r="DW144" s="285"/>
      <c r="DX144" s="288"/>
      <c r="DY144" s="289"/>
      <c r="DZ144" s="289"/>
      <c r="EA144" s="306"/>
      <c r="EB144" s="20"/>
      <c r="EC144" s="19"/>
      <c r="ED144" s="284"/>
      <c r="EE144" s="285"/>
      <c r="EF144" s="288"/>
      <c r="EG144" s="289"/>
      <c r="EH144" s="289"/>
      <c r="EI144" s="285"/>
      <c r="EJ144" s="288"/>
      <c r="EK144" s="289"/>
      <c r="EL144" s="289"/>
      <c r="EM144" s="289"/>
      <c r="EN144" s="289"/>
      <c r="EO144" s="289"/>
      <c r="EP144" s="289"/>
      <c r="EQ144" s="285"/>
      <c r="ER144" s="288"/>
      <c r="ES144" s="285"/>
      <c r="ET144" s="288"/>
      <c r="EU144" s="289"/>
      <c r="EV144" s="289"/>
      <c r="EW144" s="306"/>
      <c r="EX144" s="20"/>
      <c r="EY144" s="19"/>
      <c r="EZ144" s="284"/>
      <c r="FA144" s="285"/>
      <c r="FB144" s="288"/>
      <c r="FC144" s="289"/>
      <c r="FD144" s="289"/>
      <c r="FE144" s="285"/>
      <c r="FF144" s="288"/>
      <c r="FG144" s="289"/>
      <c r="FH144" s="289"/>
      <c r="FI144" s="289"/>
      <c r="FJ144" s="289"/>
      <c r="FK144" s="289"/>
      <c r="FL144" s="289"/>
      <c r="FM144" s="285"/>
      <c r="FN144" s="288"/>
      <c r="FO144" s="285"/>
      <c r="FP144" s="288"/>
      <c r="FQ144" s="289"/>
      <c r="FR144" s="289"/>
      <c r="FS144" s="306"/>
      <c r="FT144" s="20"/>
      <c r="FU144" s="19"/>
      <c r="FV144" s="284"/>
      <c r="FW144" s="285"/>
      <c r="FX144" s="288"/>
      <c r="FY144" s="289"/>
      <c r="FZ144" s="289"/>
      <c r="GA144" s="285"/>
      <c r="GB144" s="288"/>
      <c r="GC144" s="289"/>
      <c r="GD144" s="289"/>
      <c r="GE144" s="289"/>
      <c r="GF144" s="289"/>
      <c r="GG144" s="289"/>
      <c r="GH144" s="289"/>
      <c r="GI144" s="285"/>
      <c r="GJ144" s="288"/>
      <c r="GK144" s="285"/>
      <c r="GL144" s="288"/>
      <c r="GM144" s="289"/>
      <c r="GN144" s="289"/>
      <c r="GO144" s="306"/>
      <c r="GP144" s="20"/>
      <c r="GQ144" s="19"/>
      <c r="GR144" s="284"/>
      <c r="GS144" s="285"/>
      <c r="GT144" s="288"/>
      <c r="GU144" s="289"/>
      <c r="GV144" s="289"/>
      <c r="GW144" s="285"/>
      <c r="GX144" s="288"/>
      <c r="GY144" s="289"/>
      <c r="GZ144" s="289"/>
      <c r="HA144" s="289"/>
      <c r="HB144" s="289"/>
      <c r="HC144" s="289"/>
      <c r="HD144" s="289"/>
      <c r="HE144" s="285"/>
      <c r="HF144" s="288"/>
      <c r="HG144" s="285"/>
      <c r="HH144" s="288"/>
      <c r="HI144" s="289"/>
      <c r="HJ144" s="289"/>
      <c r="HK144" s="306"/>
      <c r="HL144" s="20"/>
    </row>
    <row r="145" spans="1:220" ht="13.5" customHeight="1">
      <c r="A145" s="19"/>
      <c r="B145" s="279"/>
      <c r="C145" s="274"/>
      <c r="D145" s="302" t="str">
        <f>MID(個人一覧!$H$30,1,1)</f>
        <v/>
      </c>
      <c r="E145" s="290" t="str">
        <f>MID(個人一覧!$H$30,2,1)</f>
        <v/>
      </c>
      <c r="F145" s="290" t="str">
        <f>MID(個人一覧!$H$30,3,1)</f>
        <v/>
      </c>
      <c r="G145" s="249" t="str">
        <f>MID(個人一覧!$H$30,4,1)</f>
        <v/>
      </c>
      <c r="H145" s="293">
        <f>個人一覧!$C$30</f>
        <v>0</v>
      </c>
      <c r="I145" s="294"/>
      <c r="J145" s="294"/>
      <c r="K145" s="294"/>
      <c r="L145" s="294"/>
      <c r="M145" s="294"/>
      <c r="N145" s="294"/>
      <c r="O145" s="295"/>
      <c r="P145" s="273">
        <f>個人一覧!$D$30</f>
        <v>0</v>
      </c>
      <c r="Q145" s="274"/>
      <c r="R145" s="264">
        <f>個人申込書!$R$17</f>
        <v>0</v>
      </c>
      <c r="S145" s="265"/>
      <c r="T145" s="265"/>
      <c r="U145" s="266"/>
      <c r="V145" s="20"/>
      <c r="W145" s="19"/>
      <c r="X145" s="279"/>
      <c r="Y145" s="274"/>
      <c r="Z145" s="302" t="str">
        <f>MID(個人一覧!$H$31,1,1)</f>
        <v/>
      </c>
      <c r="AA145" s="290" t="str">
        <f>MID(個人一覧!$H$31,2,1)</f>
        <v/>
      </c>
      <c r="AB145" s="290" t="str">
        <f>MID(個人一覧!$H$31,3,1)</f>
        <v/>
      </c>
      <c r="AC145" s="249" t="str">
        <f>MID(個人一覧!$H$31,4,1)</f>
        <v/>
      </c>
      <c r="AD145" s="293">
        <f>個人一覧!$C$31</f>
        <v>0</v>
      </c>
      <c r="AE145" s="294"/>
      <c r="AF145" s="294"/>
      <c r="AG145" s="294"/>
      <c r="AH145" s="294"/>
      <c r="AI145" s="294"/>
      <c r="AJ145" s="294"/>
      <c r="AK145" s="295"/>
      <c r="AL145" s="273">
        <f>個人一覧!$D$31</f>
        <v>0</v>
      </c>
      <c r="AM145" s="274"/>
      <c r="AN145" s="264">
        <f>個人申込書!$R$17</f>
        <v>0</v>
      </c>
      <c r="AO145" s="265"/>
      <c r="AP145" s="265"/>
      <c r="AQ145" s="266"/>
      <c r="AR145" s="20"/>
      <c r="AS145" s="19"/>
      <c r="AT145" s="279"/>
      <c r="AU145" s="274"/>
      <c r="AV145" s="302" t="str">
        <f>MID(個人一覧!$H$32,1,1)</f>
        <v/>
      </c>
      <c r="AW145" s="290" t="str">
        <f>MID(個人一覧!$H$32,2,1)</f>
        <v/>
      </c>
      <c r="AX145" s="290" t="str">
        <f>MID(個人一覧!$H$32,3,1)</f>
        <v/>
      </c>
      <c r="AY145" s="249" t="str">
        <f>MID(個人一覧!$H$32,4,1)</f>
        <v/>
      </c>
      <c r="AZ145" s="293">
        <f>個人一覧!$C$32</f>
        <v>0</v>
      </c>
      <c r="BA145" s="294"/>
      <c r="BB145" s="294"/>
      <c r="BC145" s="294"/>
      <c r="BD145" s="294"/>
      <c r="BE145" s="294"/>
      <c r="BF145" s="294"/>
      <c r="BG145" s="295"/>
      <c r="BH145" s="273">
        <f>個人一覧!$D$32</f>
        <v>0</v>
      </c>
      <c r="BI145" s="274"/>
      <c r="BJ145" s="264">
        <f>個人申込書!$R$17</f>
        <v>0</v>
      </c>
      <c r="BK145" s="265"/>
      <c r="BL145" s="265"/>
      <c r="BM145" s="266"/>
      <c r="BN145" s="20"/>
      <c r="BO145" s="19"/>
      <c r="BP145" s="279"/>
      <c r="BQ145" s="274"/>
      <c r="BR145" s="302" t="str">
        <f>MID(個人一覧!$H$33,1,1)</f>
        <v/>
      </c>
      <c r="BS145" s="290" t="str">
        <f>MID(個人一覧!$H$33,2,1)</f>
        <v/>
      </c>
      <c r="BT145" s="290" t="str">
        <f>MID(個人一覧!$H$33,3,1)</f>
        <v/>
      </c>
      <c r="BU145" s="249" t="str">
        <f>MID(個人一覧!$H$33,4,1)</f>
        <v/>
      </c>
      <c r="BV145" s="293">
        <f>個人一覧!$C$33</f>
        <v>0</v>
      </c>
      <c r="BW145" s="294"/>
      <c r="BX145" s="294"/>
      <c r="BY145" s="294"/>
      <c r="BZ145" s="294"/>
      <c r="CA145" s="294"/>
      <c r="CB145" s="294"/>
      <c r="CC145" s="295"/>
      <c r="CD145" s="273">
        <f>個人一覧!$D$33</f>
        <v>0</v>
      </c>
      <c r="CE145" s="274"/>
      <c r="CF145" s="264">
        <f>個人申込書!$R$17</f>
        <v>0</v>
      </c>
      <c r="CG145" s="265"/>
      <c r="CH145" s="265"/>
      <c r="CI145" s="266"/>
      <c r="CJ145" s="20"/>
      <c r="CK145" s="19"/>
      <c r="CL145" s="279"/>
      <c r="CM145" s="274"/>
      <c r="CN145" s="302" t="str">
        <f>MID(個人一覧!$H$34,1,1)</f>
        <v/>
      </c>
      <c r="CO145" s="290" t="str">
        <f>MID(個人一覧!$H$34,2,1)</f>
        <v/>
      </c>
      <c r="CP145" s="290" t="str">
        <f>MID(個人一覧!$H$34,3,1)</f>
        <v/>
      </c>
      <c r="CQ145" s="249" t="str">
        <f>MID(個人一覧!$H$34,4,1)</f>
        <v/>
      </c>
      <c r="CR145" s="293">
        <f>個人一覧!$C$34</f>
        <v>0</v>
      </c>
      <c r="CS145" s="294"/>
      <c r="CT145" s="294"/>
      <c r="CU145" s="294"/>
      <c r="CV145" s="294"/>
      <c r="CW145" s="294"/>
      <c r="CX145" s="294"/>
      <c r="CY145" s="295"/>
      <c r="CZ145" s="273">
        <f>個人一覧!$D$34</f>
        <v>0</v>
      </c>
      <c r="DA145" s="274"/>
      <c r="DB145" s="264">
        <f>個人申込書!$R$17</f>
        <v>0</v>
      </c>
      <c r="DC145" s="265"/>
      <c r="DD145" s="265"/>
      <c r="DE145" s="266"/>
      <c r="DF145" s="20"/>
      <c r="DG145" s="19"/>
      <c r="DH145" s="279"/>
      <c r="DI145" s="274"/>
      <c r="DJ145" s="302" t="str">
        <f>MID(個人一覧!$H$35,1,1)</f>
        <v/>
      </c>
      <c r="DK145" s="290" t="str">
        <f>MID(個人一覧!$H$35,2,1)</f>
        <v/>
      </c>
      <c r="DL145" s="290" t="str">
        <f>MID(個人一覧!$H$35,3,1)</f>
        <v/>
      </c>
      <c r="DM145" s="249" t="str">
        <f>MID(個人一覧!$H$35,4,1)</f>
        <v/>
      </c>
      <c r="DN145" s="293">
        <f>個人一覧!$C$35</f>
        <v>0</v>
      </c>
      <c r="DO145" s="294"/>
      <c r="DP145" s="294"/>
      <c r="DQ145" s="294"/>
      <c r="DR145" s="294"/>
      <c r="DS145" s="294"/>
      <c r="DT145" s="294"/>
      <c r="DU145" s="295"/>
      <c r="DV145" s="273">
        <f>個人一覧!$D$35</f>
        <v>0</v>
      </c>
      <c r="DW145" s="274"/>
      <c r="DX145" s="264">
        <f>個人申込書!$R$17</f>
        <v>0</v>
      </c>
      <c r="DY145" s="265"/>
      <c r="DZ145" s="265"/>
      <c r="EA145" s="266"/>
      <c r="EB145" s="20"/>
      <c r="EC145" s="19"/>
      <c r="ED145" s="279"/>
      <c r="EE145" s="274"/>
      <c r="EF145" s="302" t="str">
        <f>MID(個人一覧!$H$36,1,1)</f>
        <v/>
      </c>
      <c r="EG145" s="290" t="str">
        <f>MID(個人一覧!$H$36,2,1)</f>
        <v/>
      </c>
      <c r="EH145" s="290" t="str">
        <f>MID(個人一覧!$H$36,3,1)</f>
        <v/>
      </c>
      <c r="EI145" s="249" t="str">
        <f>MID(個人一覧!$H$36,4,1)</f>
        <v/>
      </c>
      <c r="EJ145" s="293">
        <f>個人一覧!$C$36</f>
        <v>0</v>
      </c>
      <c r="EK145" s="294"/>
      <c r="EL145" s="294"/>
      <c r="EM145" s="294"/>
      <c r="EN145" s="294"/>
      <c r="EO145" s="294"/>
      <c r="EP145" s="294"/>
      <c r="EQ145" s="295"/>
      <c r="ER145" s="273">
        <f>個人一覧!$D$36</f>
        <v>0</v>
      </c>
      <c r="ES145" s="274"/>
      <c r="ET145" s="264">
        <f>個人申込書!$R$17</f>
        <v>0</v>
      </c>
      <c r="EU145" s="265"/>
      <c r="EV145" s="265"/>
      <c r="EW145" s="266"/>
      <c r="EX145" s="20"/>
      <c r="EY145" s="19"/>
      <c r="EZ145" s="279"/>
      <c r="FA145" s="274"/>
      <c r="FB145" s="302" t="str">
        <f>MID(個人一覧!$H$37,1,1)</f>
        <v/>
      </c>
      <c r="FC145" s="290" t="str">
        <f>MID(個人一覧!$H$37,2,1)</f>
        <v/>
      </c>
      <c r="FD145" s="290" t="str">
        <f>MID(個人一覧!$H$37,3,1)</f>
        <v/>
      </c>
      <c r="FE145" s="249" t="str">
        <f>MID(個人一覧!$H$37,4,1)</f>
        <v/>
      </c>
      <c r="FF145" s="293">
        <f>個人一覧!$C$37</f>
        <v>0</v>
      </c>
      <c r="FG145" s="294"/>
      <c r="FH145" s="294"/>
      <c r="FI145" s="294"/>
      <c r="FJ145" s="294"/>
      <c r="FK145" s="294"/>
      <c r="FL145" s="294"/>
      <c r="FM145" s="295"/>
      <c r="FN145" s="273">
        <f>個人一覧!$D$37</f>
        <v>0</v>
      </c>
      <c r="FO145" s="274"/>
      <c r="FP145" s="264">
        <f>個人申込書!$R$17</f>
        <v>0</v>
      </c>
      <c r="FQ145" s="265"/>
      <c r="FR145" s="265"/>
      <c r="FS145" s="266"/>
      <c r="FT145" s="20"/>
      <c r="FU145" s="19"/>
      <c r="FV145" s="279"/>
      <c r="FW145" s="274"/>
      <c r="FX145" s="302" t="str">
        <f>MID(個人一覧!$H$38,1,1)</f>
        <v/>
      </c>
      <c r="FY145" s="290" t="str">
        <f>MID(個人一覧!$H$38,2,1)</f>
        <v/>
      </c>
      <c r="FZ145" s="290" t="str">
        <f>MID(個人一覧!$H$38,3,1)</f>
        <v/>
      </c>
      <c r="GA145" s="249" t="str">
        <f>MID(個人一覧!$H$38,4,1)</f>
        <v/>
      </c>
      <c r="GB145" s="293">
        <f>個人一覧!$C$38</f>
        <v>0</v>
      </c>
      <c r="GC145" s="294"/>
      <c r="GD145" s="294"/>
      <c r="GE145" s="294"/>
      <c r="GF145" s="294"/>
      <c r="GG145" s="294"/>
      <c r="GH145" s="294"/>
      <c r="GI145" s="295"/>
      <c r="GJ145" s="273">
        <f>個人一覧!$D$38</f>
        <v>0</v>
      </c>
      <c r="GK145" s="274"/>
      <c r="GL145" s="264">
        <f>個人申込書!$R$17</f>
        <v>0</v>
      </c>
      <c r="GM145" s="265"/>
      <c r="GN145" s="265"/>
      <c r="GO145" s="266"/>
      <c r="GP145" s="20"/>
      <c r="GQ145" s="19"/>
      <c r="GR145" s="279"/>
      <c r="GS145" s="274"/>
      <c r="GT145" s="302" t="str">
        <f>MID(個人一覧!$H$39,1,1)</f>
        <v/>
      </c>
      <c r="GU145" s="290" t="str">
        <f>MID(個人一覧!$H$39,2,1)</f>
        <v/>
      </c>
      <c r="GV145" s="290" t="str">
        <f>MID(個人一覧!$H$39,3,1)</f>
        <v/>
      </c>
      <c r="GW145" s="249" t="str">
        <f>MID(個人一覧!$H$39,4,1)</f>
        <v/>
      </c>
      <c r="GX145" s="293">
        <f>個人一覧!$C$39</f>
        <v>0</v>
      </c>
      <c r="GY145" s="294"/>
      <c r="GZ145" s="294"/>
      <c r="HA145" s="294"/>
      <c r="HB145" s="294"/>
      <c r="HC145" s="294"/>
      <c r="HD145" s="294"/>
      <c r="HE145" s="295"/>
      <c r="HF145" s="273">
        <f>個人一覧!$D$39</f>
        <v>0</v>
      </c>
      <c r="HG145" s="274"/>
      <c r="HH145" s="264">
        <f>個人申込書!$R$17</f>
        <v>0</v>
      </c>
      <c r="HI145" s="265"/>
      <c r="HJ145" s="265"/>
      <c r="HK145" s="266"/>
      <c r="HL145" s="20"/>
    </row>
    <row r="146" spans="1:220" ht="13.5" customHeight="1">
      <c r="A146" s="19"/>
      <c r="B146" s="280"/>
      <c r="C146" s="276"/>
      <c r="D146" s="303"/>
      <c r="E146" s="291"/>
      <c r="F146" s="291"/>
      <c r="G146" s="250"/>
      <c r="H146" s="296"/>
      <c r="I146" s="297"/>
      <c r="J146" s="297"/>
      <c r="K146" s="297"/>
      <c r="L146" s="297"/>
      <c r="M146" s="297"/>
      <c r="N146" s="297"/>
      <c r="O146" s="298"/>
      <c r="P146" s="275"/>
      <c r="Q146" s="276"/>
      <c r="R146" s="267"/>
      <c r="S146" s="268"/>
      <c r="T146" s="268"/>
      <c r="U146" s="269"/>
      <c r="V146" s="20"/>
      <c r="W146" s="19"/>
      <c r="X146" s="280"/>
      <c r="Y146" s="276"/>
      <c r="Z146" s="303"/>
      <c r="AA146" s="291"/>
      <c r="AB146" s="291"/>
      <c r="AC146" s="250"/>
      <c r="AD146" s="296"/>
      <c r="AE146" s="297"/>
      <c r="AF146" s="297"/>
      <c r="AG146" s="297"/>
      <c r="AH146" s="297"/>
      <c r="AI146" s="297"/>
      <c r="AJ146" s="297"/>
      <c r="AK146" s="298"/>
      <c r="AL146" s="275"/>
      <c r="AM146" s="276"/>
      <c r="AN146" s="267"/>
      <c r="AO146" s="268"/>
      <c r="AP146" s="268"/>
      <c r="AQ146" s="269"/>
      <c r="AR146" s="20"/>
      <c r="AS146" s="19"/>
      <c r="AT146" s="280"/>
      <c r="AU146" s="276"/>
      <c r="AV146" s="303"/>
      <c r="AW146" s="291"/>
      <c r="AX146" s="291"/>
      <c r="AY146" s="250"/>
      <c r="AZ146" s="296"/>
      <c r="BA146" s="297"/>
      <c r="BB146" s="297"/>
      <c r="BC146" s="297"/>
      <c r="BD146" s="297"/>
      <c r="BE146" s="297"/>
      <c r="BF146" s="297"/>
      <c r="BG146" s="298"/>
      <c r="BH146" s="275"/>
      <c r="BI146" s="276"/>
      <c r="BJ146" s="267"/>
      <c r="BK146" s="268"/>
      <c r="BL146" s="268"/>
      <c r="BM146" s="269"/>
      <c r="BN146" s="20"/>
      <c r="BO146" s="19"/>
      <c r="BP146" s="280"/>
      <c r="BQ146" s="276"/>
      <c r="BR146" s="303"/>
      <c r="BS146" s="291"/>
      <c r="BT146" s="291"/>
      <c r="BU146" s="250"/>
      <c r="BV146" s="296"/>
      <c r="BW146" s="297"/>
      <c r="BX146" s="297"/>
      <c r="BY146" s="297"/>
      <c r="BZ146" s="297"/>
      <c r="CA146" s="297"/>
      <c r="CB146" s="297"/>
      <c r="CC146" s="298"/>
      <c r="CD146" s="275"/>
      <c r="CE146" s="276"/>
      <c r="CF146" s="267"/>
      <c r="CG146" s="268"/>
      <c r="CH146" s="268"/>
      <c r="CI146" s="269"/>
      <c r="CJ146" s="20"/>
      <c r="CK146" s="19"/>
      <c r="CL146" s="280"/>
      <c r="CM146" s="276"/>
      <c r="CN146" s="303"/>
      <c r="CO146" s="291"/>
      <c r="CP146" s="291"/>
      <c r="CQ146" s="250"/>
      <c r="CR146" s="296"/>
      <c r="CS146" s="297"/>
      <c r="CT146" s="297"/>
      <c r="CU146" s="297"/>
      <c r="CV146" s="297"/>
      <c r="CW146" s="297"/>
      <c r="CX146" s="297"/>
      <c r="CY146" s="298"/>
      <c r="CZ146" s="275"/>
      <c r="DA146" s="276"/>
      <c r="DB146" s="267"/>
      <c r="DC146" s="268"/>
      <c r="DD146" s="268"/>
      <c r="DE146" s="269"/>
      <c r="DF146" s="20"/>
      <c r="DG146" s="19"/>
      <c r="DH146" s="280"/>
      <c r="DI146" s="276"/>
      <c r="DJ146" s="303"/>
      <c r="DK146" s="291"/>
      <c r="DL146" s="291"/>
      <c r="DM146" s="250"/>
      <c r="DN146" s="296"/>
      <c r="DO146" s="297"/>
      <c r="DP146" s="297"/>
      <c r="DQ146" s="297"/>
      <c r="DR146" s="297"/>
      <c r="DS146" s="297"/>
      <c r="DT146" s="297"/>
      <c r="DU146" s="298"/>
      <c r="DV146" s="275"/>
      <c r="DW146" s="276"/>
      <c r="DX146" s="267"/>
      <c r="DY146" s="268"/>
      <c r="DZ146" s="268"/>
      <c r="EA146" s="269"/>
      <c r="EB146" s="20"/>
      <c r="EC146" s="19"/>
      <c r="ED146" s="280"/>
      <c r="EE146" s="276"/>
      <c r="EF146" s="303"/>
      <c r="EG146" s="291"/>
      <c r="EH146" s="291"/>
      <c r="EI146" s="250"/>
      <c r="EJ146" s="296"/>
      <c r="EK146" s="297"/>
      <c r="EL146" s="297"/>
      <c r="EM146" s="297"/>
      <c r="EN146" s="297"/>
      <c r="EO146" s="297"/>
      <c r="EP146" s="297"/>
      <c r="EQ146" s="298"/>
      <c r="ER146" s="275"/>
      <c r="ES146" s="276"/>
      <c r="ET146" s="267"/>
      <c r="EU146" s="268"/>
      <c r="EV146" s="268"/>
      <c r="EW146" s="269"/>
      <c r="EX146" s="20"/>
      <c r="EY146" s="19"/>
      <c r="EZ146" s="280"/>
      <c r="FA146" s="276"/>
      <c r="FB146" s="303"/>
      <c r="FC146" s="291"/>
      <c r="FD146" s="291"/>
      <c r="FE146" s="250"/>
      <c r="FF146" s="296"/>
      <c r="FG146" s="297"/>
      <c r="FH146" s="297"/>
      <c r="FI146" s="297"/>
      <c r="FJ146" s="297"/>
      <c r="FK146" s="297"/>
      <c r="FL146" s="297"/>
      <c r="FM146" s="298"/>
      <c r="FN146" s="275"/>
      <c r="FO146" s="276"/>
      <c r="FP146" s="267"/>
      <c r="FQ146" s="268"/>
      <c r="FR146" s="268"/>
      <c r="FS146" s="269"/>
      <c r="FT146" s="20"/>
      <c r="FU146" s="19"/>
      <c r="FV146" s="280"/>
      <c r="FW146" s="276"/>
      <c r="FX146" s="303"/>
      <c r="FY146" s="291"/>
      <c r="FZ146" s="291"/>
      <c r="GA146" s="250"/>
      <c r="GB146" s="296"/>
      <c r="GC146" s="297"/>
      <c r="GD146" s="297"/>
      <c r="GE146" s="297"/>
      <c r="GF146" s="297"/>
      <c r="GG146" s="297"/>
      <c r="GH146" s="297"/>
      <c r="GI146" s="298"/>
      <c r="GJ146" s="275"/>
      <c r="GK146" s="276"/>
      <c r="GL146" s="267"/>
      <c r="GM146" s="268"/>
      <c r="GN146" s="268"/>
      <c r="GO146" s="269"/>
      <c r="GP146" s="20"/>
      <c r="GQ146" s="19"/>
      <c r="GR146" s="280"/>
      <c r="GS146" s="276"/>
      <c r="GT146" s="303"/>
      <c r="GU146" s="291"/>
      <c r="GV146" s="291"/>
      <c r="GW146" s="250"/>
      <c r="GX146" s="296"/>
      <c r="GY146" s="297"/>
      <c r="GZ146" s="297"/>
      <c r="HA146" s="297"/>
      <c r="HB146" s="297"/>
      <c r="HC146" s="297"/>
      <c r="HD146" s="297"/>
      <c r="HE146" s="298"/>
      <c r="HF146" s="275"/>
      <c r="HG146" s="276"/>
      <c r="HH146" s="267"/>
      <c r="HI146" s="268"/>
      <c r="HJ146" s="268"/>
      <c r="HK146" s="269"/>
      <c r="HL146" s="20"/>
    </row>
    <row r="147" spans="1:220" ht="14.25" customHeight="1" thickBot="1">
      <c r="A147" s="19"/>
      <c r="B147" s="281"/>
      <c r="C147" s="278"/>
      <c r="D147" s="304"/>
      <c r="E147" s="292"/>
      <c r="F147" s="292"/>
      <c r="G147" s="251"/>
      <c r="H147" s="299"/>
      <c r="I147" s="300"/>
      <c r="J147" s="300"/>
      <c r="K147" s="300"/>
      <c r="L147" s="300"/>
      <c r="M147" s="300"/>
      <c r="N147" s="300"/>
      <c r="O147" s="301"/>
      <c r="P147" s="277"/>
      <c r="Q147" s="278"/>
      <c r="R147" s="270"/>
      <c r="S147" s="271"/>
      <c r="T147" s="271"/>
      <c r="U147" s="272"/>
      <c r="V147" s="20"/>
      <c r="W147" s="19"/>
      <c r="X147" s="281"/>
      <c r="Y147" s="278"/>
      <c r="Z147" s="304"/>
      <c r="AA147" s="292"/>
      <c r="AB147" s="292"/>
      <c r="AC147" s="251"/>
      <c r="AD147" s="299"/>
      <c r="AE147" s="300"/>
      <c r="AF147" s="300"/>
      <c r="AG147" s="300"/>
      <c r="AH147" s="300"/>
      <c r="AI147" s="300"/>
      <c r="AJ147" s="300"/>
      <c r="AK147" s="301"/>
      <c r="AL147" s="277"/>
      <c r="AM147" s="278"/>
      <c r="AN147" s="270"/>
      <c r="AO147" s="271"/>
      <c r="AP147" s="271"/>
      <c r="AQ147" s="272"/>
      <c r="AR147" s="20"/>
      <c r="AS147" s="19"/>
      <c r="AT147" s="281"/>
      <c r="AU147" s="278"/>
      <c r="AV147" s="304"/>
      <c r="AW147" s="292"/>
      <c r="AX147" s="292"/>
      <c r="AY147" s="251"/>
      <c r="AZ147" s="299"/>
      <c r="BA147" s="300"/>
      <c r="BB147" s="300"/>
      <c r="BC147" s="300"/>
      <c r="BD147" s="300"/>
      <c r="BE147" s="300"/>
      <c r="BF147" s="300"/>
      <c r="BG147" s="301"/>
      <c r="BH147" s="277"/>
      <c r="BI147" s="278"/>
      <c r="BJ147" s="270"/>
      <c r="BK147" s="271"/>
      <c r="BL147" s="271"/>
      <c r="BM147" s="272"/>
      <c r="BN147" s="20"/>
      <c r="BO147" s="19"/>
      <c r="BP147" s="281"/>
      <c r="BQ147" s="278"/>
      <c r="BR147" s="304"/>
      <c r="BS147" s="292"/>
      <c r="BT147" s="292"/>
      <c r="BU147" s="251"/>
      <c r="BV147" s="299"/>
      <c r="BW147" s="300"/>
      <c r="BX147" s="300"/>
      <c r="BY147" s="300"/>
      <c r="BZ147" s="300"/>
      <c r="CA147" s="300"/>
      <c r="CB147" s="300"/>
      <c r="CC147" s="301"/>
      <c r="CD147" s="277"/>
      <c r="CE147" s="278"/>
      <c r="CF147" s="270"/>
      <c r="CG147" s="271"/>
      <c r="CH147" s="271"/>
      <c r="CI147" s="272"/>
      <c r="CJ147" s="20"/>
      <c r="CK147" s="19"/>
      <c r="CL147" s="281"/>
      <c r="CM147" s="278"/>
      <c r="CN147" s="304"/>
      <c r="CO147" s="292"/>
      <c r="CP147" s="292"/>
      <c r="CQ147" s="251"/>
      <c r="CR147" s="299"/>
      <c r="CS147" s="300"/>
      <c r="CT147" s="300"/>
      <c r="CU147" s="300"/>
      <c r="CV147" s="300"/>
      <c r="CW147" s="300"/>
      <c r="CX147" s="300"/>
      <c r="CY147" s="301"/>
      <c r="CZ147" s="277"/>
      <c r="DA147" s="278"/>
      <c r="DB147" s="270"/>
      <c r="DC147" s="271"/>
      <c r="DD147" s="271"/>
      <c r="DE147" s="272"/>
      <c r="DF147" s="20"/>
      <c r="DG147" s="19"/>
      <c r="DH147" s="281"/>
      <c r="DI147" s="278"/>
      <c r="DJ147" s="304"/>
      <c r="DK147" s="292"/>
      <c r="DL147" s="292"/>
      <c r="DM147" s="251"/>
      <c r="DN147" s="299"/>
      <c r="DO147" s="300"/>
      <c r="DP147" s="300"/>
      <c r="DQ147" s="300"/>
      <c r="DR147" s="300"/>
      <c r="DS147" s="300"/>
      <c r="DT147" s="300"/>
      <c r="DU147" s="301"/>
      <c r="DV147" s="277"/>
      <c r="DW147" s="278"/>
      <c r="DX147" s="270"/>
      <c r="DY147" s="271"/>
      <c r="DZ147" s="271"/>
      <c r="EA147" s="272"/>
      <c r="EB147" s="20"/>
      <c r="EC147" s="19"/>
      <c r="ED147" s="281"/>
      <c r="EE147" s="278"/>
      <c r="EF147" s="304"/>
      <c r="EG147" s="292"/>
      <c r="EH147" s="292"/>
      <c r="EI147" s="251"/>
      <c r="EJ147" s="299"/>
      <c r="EK147" s="300"/>
      <c r="EL147" s="300"/>
      <c r="EM147" s="300"/>
      <c r="EN147" s="300"/>
      <c r="EO147" s="300"/>
      <c r="EP147" s="300"/>
      <c r="EQ147" s="301"/>
      <c r="ER147" s="277"/>
      <c r="ES147" s="278"/>
      <c r="ET147" s="270"/>
      <c r="EU147" s="271"/>
      <c r="EV147" s="271"/>
      <c r="EW147" s="272"/>
      <c r="EX147" s="20"/>
      <c r="EY147" s="19"/>
      <c r="EZ147" s="281"/>
      <c r="FA147" s="278"/>
      <c r="FB147" s="304"/>
      <c r="FC147" s="292"/>
      <c r="FD147" s="292"/>
      <c r="FE147" s="251"/>
      <c r="FF147" s="299"/>
      <c r="FG147" s="300"/>
      <c r="FH147" s="300"/>
      <c r="FI147" s="300"/>
      <c r="FJ147" s="300"/>
      <c r="FK147" s="300"/>
      <c r="FL147" s="300"/>
      <c r="FM147" s="301"/>
      <c r="FN147" s="277"/>
      <c r="FO147" s="278"/>
      <c r="FP147" s="270"/>
      <c r="FQ147" s="271"/>
      <c r="FR147" s="271"/>
      <c r="FS147" s="272"/>
      <c r="FT147" s="20"/>
      <c r="FU147" s="19"/>
      <c r="FV147" s="281"/>
      <c r="FW147" s="278"/>
      <c r="FX147" s="304"/>
      <c r="FY147" s="292"/>
      <c r="FZ147" s="292"/>
      <c r="GA147" s="251"/>
      <c r="GB147" s="299"/>
      <c r="GC147" s="300"/>
      <c r="GD147" s="300"/>
      <c r="GE147" s="300"/>
      <c r="GF147" s="300"/>
      <c r="GG147" s="300"/>
      <c r="GH147" s="300"/>
      <c r="GI147" s="301"/>
      <c r="GJ147" s="277"/>
      <c r="GK147" s="278"/>
      <c r="GL147" s="270"/>
      <c r="GM147" s="271"/>
      <c r="GN147" s="271"/>
      <c r="GO147" s="272"/>
      <c r="GP147" s="20"/>
      <c r="GQ147" s="19"/>
      <c r="GR147" s="281"/>
      <c r="GS147" s="278"/>
      <c r="GT147" s="304"/>
      <c r="GU147" s="292"/>
      <c r="GV147" s="292"/>
      <c r="GW147" s="251"/>
      <c r="GX147" s="299"/>
      <c r="GY147" s="300"/>
      <c r="GZ147" s="300"/>
      <c r="HA147" s="300"/>
      <c r="HB147" s="300"/>
      <c r="HC147" s="300"/>
      <c r="HD147" s="300"/>
      <c r="HE147" s="301"/>
      <c r="HF147" s="277"/>
      <c r="HG147" s="278"/>
      <c r="HH147" s="270"/>
      <c r="HI147" s="271"/>
      <c r="HJ147" s="271"/>
      <c r="HK147" s="272"/>
      <c r="HL147" s="20"/>
    </row>
    <row r="148" spans="1:220">
      <c r="A148" s="19"/>
      <c r="V148" s="20"/>
      <c r="W148" s="19"/>
      <c r="AR148" s="20"/>
      <c r="AS148" s="19"/>
      <c r="BN148" s="20"/>
      <c r="BO148" s="19"/>
      <c r="CJ148" s="20"/>
      <c r="CK148" s="19"/>
      <c r="DF148" s="20"/>
      <c r="DG148" s="19"/>
      <c r="EB148" s="20"/>
      <c r="EC148" s="19"/>
      <c r="EX148" s="20"/>
      <c r="EY148" s="19"/>
      <c r="FT148" s="20"/>
      <c r="FU148" s="19"/>
      <c r="GP148" s="20"/>
      <c r="GQ148" s="19"/>
      <c r="HL148" s="20"/>
    </row>
    <row r="149" spans="1:220">
      <c r="A149" s="21"/>
      <c r="B149" s="22"/>
      <c r="C149" s="22"/>
      <c r="D149" s="22"/>
      <c r="E149" s="22"/>
      <c r="F149" s="22"/>
      <c r="G149" s="22"/>
      <c r="H149" s="22"/>
      <c r="I149" s="22"/>
      <c r="J149" s="22"/>
      <c r="K149" s="22"/>
      <c r="L149" s="22"/>
      <c r="M149" s="22"/>
      <c r="N149" s="22"/>
      <c r="O149" s="22"/>
      <c r="P149" s="22"/>
      <c r="Q149" s="22"/>
      <c r="R149" s="22"/>
      <c r="S149" s="22"/>
      <c r="T149" s="22"/>
      <c r="U149" s="22"/>
      <c r="V149" s="23"/>
      <c r="W149" s="21"/>
      <c r="X149" s="22"/>
      <c r="Y149" s="22"/>
      <c r="Z149" s="22"/>
      <c r="AA149" s="22"/>
      <c r="AB149" s="22"/>
      <c r="AC149" s="22"/>
      <c r="AD149" s="22"/>
      <c r="AE149" s="22"/>
      <c r="AF149" s="22"/>
      <c r="AG149" s="22"/>
      <c r="AH149" s="22"/>
      <c r="AI149" s="22"/>
      <c r="AJ149" s="22"/>
      <c r="AK149" s="22"/>
      <c r="AL149" s="22"/>
      <c r="AM149" s="22"/>
      <c r="AN149" s="22"/>
      <c r="AO149" s="22"/>
      <c r="AP149" s="22"/>
      <c r="AQ149" s="22"/>
      <c r="AR149" s="23"/>
      <c r="AS149" s="21"/>
      <c r="AT149" s="22"/>
      <c r="AU149" s="22"/>
      <c r="AV149" s="22"/>
      <c r="AW149" s="22"/>
      <c r="AX149" s="22"/>
      <c r="AY149" s="22"/>
      <c r="AZ149" s="22"/>
      <c r="BA149" s="22"/>
      <c r="BB149" s="22"/>
      <c r="BC149" s="22"/>
      <c r="BD149" s="22"/>
      <c r="BE149" s="22"/>
      <c r="BF149" s="22"/>
      <c r="BG149" s="22"/>
      <c r="BH149" s="22"/>
      <c r="BI149" s="22"/>
      <c r="BJ149" s="22"/>
      <c r="BK149" s="22"/>
      <c r="BL149" s="22"/>
      <c r="BM149" s="22"/>
      <c r="BN149" s="23"/>
      <c r="BO149" s="21"/>
      <c r="BP149" s="22"/>
      <c r="BQ149" s="22"/>
      <c r="BR149" s="22"/>
      <c r="BS149" s="22"/>
      <c r="BT149" s="22"/>
      <c r="BU149" s="22"/>
      <c r="BV149" s="22"/>
      <c r="BW149" s="22"/>
      <c r="BX149" s="22"/>
      <c r="BY149" s="22"/>
      <c r="BZ149" s="22"/>
      <c r="CA149" s="22"/>
      <c r="CB149" s="22"/>
      <c r="CC149" s="22"/>
      <c r="CD149" s="22"/>
      <c r="CE149" s="22"/>
      <c r="CF149" s="22"/>
      <c r="CG149" s="22"/>
      <c r="CH149" s="22"/>
      <c r="CI149" s="22"/>
      <c r="CJ149" s="23"/>
      <c r="CK149" s="21"/>
      <c r="CL149" s="22"/>
      <c r="CM149" s="22"/>
      <c r="CN149" s="22"/>
      <c r="CO149" s="22"/>
      <c r="CP149" s="22"/>
      <c r="CQ149" s="22"/>
      <c r="CR149" s="22"/>
      <c r="CS149" s="22"/>
      <c r="CT149" s="22"/>
      <c r="CU149" s="22"/>
      <c r="CV149" s="22"/>
      <c r="CW149" s="22"/>
      <c r="CX149" s="22"/>
      <c r="CY149" s="22"/>
      <c r="CZ149" s="22"/>
      <c r="DA149" s="22"/>
      <c r="DB149" s="22"/>
      <c r="DC149" s="22"/>
      <c r="DD149" s="22"/>
      <c r="DE149" s="22"/>
      <c r="DF149" s="23"/>
      <c r="DG149" s="21"/>
      <c r="DH149" s="22"/>
      <c r="DI149" s="22"/>
      <c r="DJ149" s="22"/>
      <c r="DK149" s="22"/>
      <c r="DL149" s="22"/>
      <c r="DM149" s="22"/>
      <c r="DN149" s="22"/>
      <c r="DO149" s="22"/>
      <c r="DP149" s="22"/>
      <c r="DQ149" s="22"/>
      <c r="DR149" s="22"/>
      <c r="DS149" s="22"/>
      <c r="DT149" s="22"/>
      <c r="DU149" s="22"/>
      <c r="DV149" s="22"/>
      <c r="DW149" s="22"/>
      <c r="DX149" s="22"/>
      <c r="DY149" s="22"/>
      <c r="DZ149" s="22"/>
      <c r="EA149" s="22"/>
      <c r="EB149" s="23"/>
      <c r="EC149" s="21"/>
      <c r="ED149" s="22"/>
      <c r="EE149" s="22"/>
      <c r="EF149" s="22"/>
      <c r="EG149" s="22"/>
      <c r="EH149" s="22"/>
      <c r="EI149" s="22"/>
      <c r="EJ149" s="22"/>
      <c r="EK149" s="22"/>
      <c r="EL149" s="22"/>
      <c r="EM149" s="22"/>
      <c r="EN149" s="22"/>
      <c r="EO149" s="22"/>
      <c r="EP149" s="22"/>
      <c r="EQ149" s="22"/>
      <c r="ER149" s="22"/>
      <c r="ES149" s="22"/>
      <c r="ET149" s="22"/>
      <c r="EU149" s="22"/>
      <c r="EV149" s="22"/>
      <c r="EW149" s="22"/>
      <c r="EX149" s="23"/>
      <c r="EY149" s="21"/>
      <c r="EZ149" s="22"/>
      <c r="FA149" s="22"/>
      <c r="FB149" s="22"/>
      <c r="FC149" s="22"/>
      <c r="FD149" s="22"/>
      <c r="FE149" s="22"/>
      <c r="FF149" s="22"/>
      <c r="FG149" s="22"/>
      <c r="FH149" s="22"/>
      <c r="FI149" s="22"/>
      <c r="FJ149" s="22"/>
      <c r="FK149" s="22"/>
      <c r="FL149" s="22"/>
      <c r="FM149" s="22"/>
      <c r="FN149" s="22"/>
      <c r="FO149" s="22"/>
      <c r="FP149" s="22"/>
      <c r="FQ149" s="22"/>
      <c r="FR149" s="22"/>
      <c r="FS149" s="22"/>
      <c r="FT149" s="23"/>
      <c r="FU149" s="21"/>
      <c r="FV149" s="22"/>
      <c r="FW149" s="22"/>
      <c r="FX149" s="22"/>
      <c r="FY149" s="22"/>
      <c r="FZ149" s="22"/>
      <c r="GA149" s="22"/>
      <c r="GB149" s="22"/>
      <c r="GC149" s="22"/>
      <c r="GD149" s="22"/>
      <c r="GE149" s="22"/>
      <c r="GF149" s="22"/>
      <c r="GG149" s="22"/>
      <c r="GH149" s="22"/>
      <c r="GI149" s="22"/>
      <c r="GJ149" s="22"/>
      <c r="GK149" s="22"/>
      <c r="GL149" s="22"/>
      <c r="GM149" s="22"/>
      <c r="GN149" s="22"/>
      <c r="GO149" s="22"/>
      <c r="GP149" s="23"/>
      <c r="GQ149" s="21"/>
      <c r="GR149" s="22"/>
      <c r="GS149" s="22"/>
      <c r="GT149" s="22"/>
      <c r="GU149" s="22"/>
      <c r="GV149" s="22"/>
      <c r="GW149" s="22"/>
      <c r="GX149" s="22"/>
      <c r="GY149" s="22"/>
      <c r="GZ149" s="22"/>
      <c r="HA149" s="22"/>
      <c r="HB149" s="22"/>
      <c r="HC149" s="22"/>
      <c r="HD149" s="22"/>
      <c r="HE149" s="22"/>
      <c r="HF149" s="22"/>
      <c r="HG149" s="22"/>
      <c r="HH149" s="22"/>
      <c r="HI149" s="22"/>
      <c r="HJ149" s="22"/>
      <c r="HK149" s="22"/>
      <c r="HL149" s="23"/>
    </row>
    <row r="150" spans="1:220" ht="9" customHeight="1">
      <c r="A150" s="24"/>
      <c r="B150" s="17"/>
      <c r="C150" s="17"/>
      <c r="D150" s="17"/>
      <c r="E150" s="17"/>
      <c r="F150" s="17"/>
      <c r="G150" s="17"/>
      <c r="H150" s="17"/>
      <c r="I150" s="17"/>
      <c r="J150" s="17"/>
      <c r="K150" s="17"/>
      <c r="L150" s="17"/>
      <c r="M150" s="17"/>
      <c r="N150" s="17"/>
      <c r="O150" s="17"/>
      <c r="P150" s="17"/>
      <c r="Q150" s="17"/>
      <c r="R150" s="17"/>
      <c r="S150" s="17"/>
      <c r="T150" s="17"/>
      <c r="U150" s="17"/>
      <c r="V150" s="18"/>
      <c r="W150" s="24"/>
      <c r="X150" s="17"/>
      <c r="Y150" s="17"/>
      <c r="Z150" s="17"/>
      <c r="AA150" s="17"/>
      <c r="AB150" s="17"/>
      <c r="AC150" s="17"/>
      <c r="AD150" s="17"/>
      <c r="AE150" s="17"/>
      <c r="AF150" s="17"/>
      <c r="AG150" s="17"/>
      <c r="AH150" s="17"/>
      <c r="AI150" s="17"/>
      <c r="AJ150" s="17"/>
      <c r="AK150" s="17"/>
      <c r="AL150" s="17"/>
      <c r="AM150" s="17"/>
      <c r="AN150" s="17"/>
      <c r="AO150" s="17"/>
      <c r="AP150" s="17"/>
      <c r="AQ150" s="17"/>
      <c r="AR150" s="18"/>
      <c r="AS150" s="24"/>
      <c r="AT150" s="17"/>
      <c r="AU150" s="17"/>
      <c r="AV150" s="17"/>
      <c r="AW150" s="17"/>
      <c r="AX150" s="17"/>
      <c r="AY150" s="17"/>
      <c r="AZ150" s="17"/>
      <c r="BA150" s="17"/>
      <c r="BB150" s="17"/>
      <c r="BC150" s="17"/>
      <c r="BD150" s="17"/>
      <c r="BE150" s="17"/>
      <c r="BF150" s="17"/>
      <c r="BG150" s="17"/>
      <c r="BH150" s="17"/>
      <c r="BI150" s="17"/>
      <c r="BJ150" s="17"/>
      <c r="BK150" s="17"/>
      <c r="BL150" s="17"/>
      <c r="BM150" s="17"/>
      <c r="BN150" s="18"/>
      <c r="BO150" s="24"/>
      <c r="BP150" s="17"/>
      <c r="BQ150" s="17"/>
      <c r="BR150" s="17"/>
      <c r="BS150" s="17"/>
      <c r="BT150" s="17"/>
      <c r="BU150" s="17"/>
      <c r="BV150" s="17"/>
      <c r="BW150" s="17"/>
      <c r="BX150" s="17"/>
      <c r="BY150" s="17"/>
      <c r="BZ150" s="17"/>
      <c r="CA150" s="17"/>
      <c r="CB150" s="17"/>
      <c r="CC150" s="17"/>
      <c r="CD150" s="17"/>
      <c r="CE150" s="17"/>
      <c r="CF150" s="17"/>
      <c r="CG150" s="17"/>
      <c r="CH150" s="17"/>
      <c r="CI150" s="17"/>
      <c r="CJ150" s="18"/>
      <c r="CK150" s="24"/>
      <c r="CL150" s="17"/>
      <c r="CM150" s="17"/>
      <c r="CN150" s="17"/>
      <c r="CO150" s="17"/>
      <c r="CP150" s="17"/>
      <c r="CQ150" s="17"/>
      <c r="CR150" s="17"/>
      <c r="CS150" s="17"/>
      <c r="CT150" s="17"/>
      <c r="CU150" s="17"/>
      <c r="CV150" s="17"/>
      <c r="CW150" s="17"/>
      <c r="CX150" s="17"/>
      <c r="CY150" s="17"/>
      <c r="CZ150" s="17"/>
      <c r="DA150" s="17"/>
      <c r="DB150" s="17"/>
      <c r="DC150" s="17"/>
      <c r="DD150" s="17"/>
      <c r="DE150" s="17"/>
      <c r="DF150" s="18"/>
      <c r="DG150" s="24"/>
      <c r="DH150" s="17"/>
      <c r="DI150" s="17"/>
      <c r="DJ150" s="17"/>
      <c r="DK150" s="17"/>
      <c r="DL150" s="17"/>
      <c r="DM150" s="17"/>
      <c r="DN150" s="17"/>
      <c r="DO150" s="17"/>
      <c r="DP150" s="17"/>
      <c r="DQ150" s="17"/>
      <c r="DR150" s="17"/>
      <c r="DS150" s="17"/>
      <c r="DT150" s="17"/>
      <c r="DU150" s="17"/>
      <c r="DV150" s="17"/>
      <c r="DW150" s="17"/>
      <c r="DX150" s="17"/>
      <c r="DY150" s="17"/>
      <c r="DZ150" s="17"/>
      <c r="EA150" s="17"/>
      <c r="EB150" s="18"/>
      <c r="EC150" s="24"/>
      <c r="ED150" s="17"/>
      <c r="EE150" s="17"/>
      <c r="EF150" s="17"/>
      <c r="EG150" s="17"/>
      <c r="EH150" s="17"/>
      <c r="EI150" s="17"/>
      <c r="EJ150" s="17"/>
      <c r="EK150" s="17"/>
      <c r="EL150" s="17"/>
      <c r="EM150" s="17"/>
      <c r="EN150" s="17"/>
      <c r="EO150" s="17"/>
      <c r="EP150" s="17"/>
      <c r="EQ150" s="17"/>
      <c r="ER150" s="17"/>
      <c r="ES150" s="17"/>
      <c r="ET150" s="17"/>
      <c r="EU150" s="17"/>
      <c r="EV150" s="17"/>
      <c r="EW150" s="17"/>
      <c r="EX150" s="18"/>
      <c r="EY150" s="24"/>
      <c r="EZ150" s="17"/>
      <c r="FA150" s="17"/>
      <c r="FB150" s="17"/>
      <c r="FC150" s="17"/>
      <c r="FD150" s="17"/>
      <c r="FE150" s="17"/>
      <c r="FF150" s="17"/>
      <c r="FG150" s="17"/>
      <c r="FH150" s="17"/>
      <c r="FI150" s="17"/>
      <c r="FJ150" s="17"/>
      <c r="FK150" s="17"/>
      <c r="FL150" s="17"/>
      <c r="FM150" s="17"/>
      <c r="FN150" s="17"/>
      <c r="FO150" s="17"/>
      <c r="FP150" s="17"/>
      <c r="FQ150" s="17"/>
      <c r="FR150" s="17"/>
      <c r="FS150" s="17"/>
      <c r="FT150" s="18"/>
      <c r="FU150" s="24"/>
      <c r="FV150" s="17"/>
      <c r="FW150" s="17"/>
      <c r="FX150" s="17"/>
      <c r="FY150" s="17"/>
      <c r="FZ150" s="17"/>
      <c r="GA150" s="17"/>
      <c r="GB150" s="17"/>
      <c r="GC150" s="17"/>
      <c r="GD150" s="17"/>
      <c r="GE150" s="17"/>
      <c r="GF150" s="17"/>
      <c r="GG150" s="17"/>
      <c r="GH150" s="17"/>
      <c r="GI150" s="17"/>
      <c r="GJ150" s="17"/>
      <c r="GK150" s="17"/>
      <c r="GL150" s="17"/>
      <c r="GM150" s="17"/>
      <c r="GN150" s="17"/>
      <c r="GO150" s="17"/>
      <c r="GP150" s="18"/>
      <c r="GQ150" s="24"/>
      <c r="GR150" s="17"/>
      <c r="GS150" s="17"/>
      <c r="GT150" s="17"/>
      <c r="GU150" s="17"/>
      <c r="GV150" s="17"/>
      <c r="GW150" s="17"/>
      <c r="GX150" s="17"/>
      <c r="GY150" s="17"/>
      <c r="GZ150" s="17"/>
      <c r="HA150" s="17"/>
      <c r="HB150" s="17"/>
      <c r="HC150" s="17"/>
      <c r="HD150" s="17"/>
      <c r="HE150" s="17"/>
      <c r="HF150" s="17"/>
      <c r="HG150" s="17"/>
      <c r="HH150" s="17"/>
      <c r="HI150" s="17"/>
      <c r="HJ150" s="17"/>
      <c r="HK150" s="17"/>
      <c r="HL150" s="18"/>
    </row>
    <row r="151" spans="1:220" ht="13.5" customHeight="1">
      <c r="A151" s="19"/>
      <c r="B151" s="310" t="str">
        <f>IF($F$113="2","女","")</f>
        <v/>
      </c>
      <c r="C151" s="310"/>
      <c r="E151" s="307" t="s">
        <v>248</v>
      </c>
      <c r="F151" s="308"/>
      <c r="G151" s="308"/>
      <c r="H151" s="308"/>
      <c r="I151" s="308"/>
      <c r="J151" s="308"/>
      <c r="K151" s="308"/>
      <c r="L151" s="308"/>
      <c r="M151" s="308"/>
      <c r="N151" s="308"/>
      <c r="O151" s="308"/>
      <c r="P151" s="308"/>
      <c r="Q151" s="308"/>
      <c r="R151" s="308"/>
      <c r="V151" s="20"/>
      <c r="W151" s="19"/>
      <c r="X151" s="310" t="str">
        <f>IF($AB$113="2","女","")</f>
        <v/>
      </c>
      <c r="Y151" s="310"/>
      <c r="AA151" s="307" t="s">
        <v>248</v>
      </c>
      <c r="AB151" s="308"/>
      <c r="AC151" s="308"/>
      <c r="AD151" s="308"/>
      <c r="AE151" s="308"/>
      <c r="AF151" s="308"/>
      <c r="AG151" s="308"/>
      <c r="AH151" s="308"/>
      <c r="AI151" s="308"/>
      <c r="AJ151" s="308"/>
      <c r="AK151" s="308"/>
      <c r="AL151" s="308"/>
      <c r="AM151" s="308"/>
      <c r="AN151" s="308"/>
      <c r="AR151" s="20"/>
      <c r="AS151" s="19"/>
      <c r="AT151" s="310" t="str">
        <f>IF($AX$113="2","女","")</f>
        <v/>
      </c>
      <c r="AU151" s="310"/>
      <c r="AW151" s="307" t="s">
        <v>248</v>
      </c>
      <c r="AX151" s="308"/>
      <c r="AY151" s="308"/>
      <c r="AZ151" s="308"/>
      <c r="BA151" s="308"/>
      <c r="BB151" s="308"/>
      <c r="BC151" s="308"/>
      <c r="BD151" s="308"/>
      <c r="BE151" s="308"/>
      <c r="BF151" s="308"/>
      <c r="BG151" s="308"/>
      <c r="BH151" s="308"/>
      <c r="BI151" s="308"/>
      <c r="BJ151" s="308"/>
      <c r="BN151" s="20"/>
      <c r="BO151" s="19"/>
      <c r="BP151" s="310" t="str">
        <f>IF($BT$113="2","女","")</f>
        <v/>
      </c>
      <c r="BQ151" s="310"/>
      <c r="BS151" s="307" t="s">
        <v>248</v>
      </c>
      <c r="BT151" s="308"/>
      <c r="BU151" s="308"/>
      <c r="BV151" s="308"/>
      <c r="BW151" s="308"/>
      <c r="BX151" s="308"/>
      <c r="BY151" s="308"/>
      <c r="BZ151" s="308"/>
      <c r="CA151" s="308"/>
      <c r="CB151" s="308"/>
      <c r="CC151" s="308"/>
      <c r="CD151" s="308"/>
      <c r="CE151" s="308"/>
      <c r="CF151" s="308"/>
      <c r="CJ151" s="20"/>
      <c r="CK151" s="19"/>
      <c r="CL151" s="310" t="str">
        <f>IF($CP$113="2","女","")</f>
        <v/>
      </c>
      <c r="CM151" s="310"/>
      <c r="CO151" s="307" t="s">
        <v>248</v>
      </c>
      <c r="CP151" s="308"/>
      <c r="CQ151" s="308"/>
      <c r="CR151" s="308"/>
      <c r="CS151" s="308"/>
      <c r="CT151" s="308"/>
      <c r="CU151" s="308"/>
      <c r="CV151" s="308"/>
      <c r="CW151" s="308"/>
      <c r="CX151" s="308"/>
      <c r="CY151" s="308"/>
      <c r="CZ151" s="308"/>
      <c r="DA151" s="308"/>
      <c r="DB151" s="308"/>
      <c r="DF151" s="20"/>
      <c r="DG151" s="19"/>
      <c r="DH151" s="310" t="str">
        <f>IF($DL$113="2","女","")</f>
        <v/>
      </c>
      <c r="DI151" s="310"/>
      <c r="DK151" s="307" t="s">
        <v>248</v>
      </c>
      <c r="DL151" s="308"/>
      <c r="DM151" s="308"/>
      <c r="DN151" s="308"/>
      <c r="DO151" s="308"/>
      <c r="DP151" s="308"/>
      <c r="DQ151" s="308"/>
      <c r="DR151" s="308"/>
      <c r="DS151" s="308"/>
      <c r="DT151" s="308"/>
      <c r="DU151" s="308"/>
      <c r="DV151" s="308"/>
      <c r="DW151" s="308"/>
      <c r="DX151" s="308"/>
      <c r="EB151" s="20"/>
      <c r="EC151" s="19"/>
      <c r="ED151" s="310" t="str">
        <f>IF($EH$113="2","女","")</f>
        <v/>
      </c>
      <c r="EE151" s="310"/>
      <c r="EG151" s="307" t="s">
        <v>248</v>
      </c>
      <c r="EH151" s="308"/>
      <c r="EI151" s="308"/>
      <c r="EJ151" s="308"/>
      <c r="EK151" s="308"/>
      <c r="EL151" s="308"/>
      <c r="EM151" s="308"/>
      <c r="EN151" s="308"/>
      <c r="EO151" s="308"/>
      <c r="EP151" s="308"/>
      <c r="EQ151" s="308"/>
      <c r="ER151" s="308"/>
      <c r="ES151" s="308"/>
      <c r="ET151" s="308"/>
      <c r="EX151" s="20"/>
      <c r="EY151" s="19"/>
      <c r="EZ151" s="310" t="str">
        <f>IF($FD$113="2","女","")</f>
        <v/>
      </c>
      <c r="FA151" s="310"/>
      <c r="FC151" s="307" t="s">
        <v>248</v>
      </c>
      <c r="FD151" s="308"/>
      <c r="FE151" s="308"/>
      <c r="FF151" s="308"/>
      <c r="FG151" s="308"/>
      <c r="FH151" s="308"/>
      <c r="FI151" s="308"/>
      <c r="FJ151" s="308"/>
      <c r="FK151" s="308"/>
      <c r="FL151" s="308"/>
      <c r="FM151" s="308"/>
      <c r="FN151" s="308"/>
      <c r="FO151" s="308"/>
      <c r="FP151" s="308"/>
      <c r="FT151" s="20"/>
      <c r="FU151" s="19"/>
      <c r="FV151" s="310" t="str">
        <f>IF($FZ$113="2","女","")</f>
        <v/>
      </c>
      <c r="FW151" s="310"/>
      <c r="FY151" s="307" t="s">
        <v>248</v>
      </c>
      <c r="FZ151" s="308"/>
      <c r="GA151" s="308"/>
      <c r="GB151" s="308"/>
      <c r="GC151" s="308"/>
      <c r="GD151" s="308"/>
      <c r="GE151" s="308"/>
      <c r="GF151" s="308"/>
      <c r="GG151" s="308"/>
      <c r="GH151" s="308"/>
      <c r="GI151" s="308"/>
      <c r="GJ151" s="308"/>
      <c r="GK151" s="308"/>
      <c r="GL151" s="308"/>
      <c r="GP151" s="20"/>
      <c r="GQ151" s="19"/>
      <c r="GR151" s="310" t="str">
        <f>IF($GV$113="2","女","")</f>
        <v/>
      </c>
      <c r="GS151" s="310"/>
      <c r="GU151" s="307" t="s">
        <v>248</v>
      </c>
      <c r="GV151" s="308"/>
      <c r="GW151" s="308"/>
      <c r="GX151" s="308"/>
      <c r="GY151" s="308"/>
      <c r="GZ151" s="308"/>
      <c r="HA151" s="308"/>
      <c r="HB151" s="308"/>
      <c r="HC151" s="308"/>
      <c r="HD151" s="308"/>
      <c r="HE151" s="308"/>
      <c r="HF151" s="308"/>
      <c r="HG151" s="308"/>
      <c r="HH151" s="308"/>
      <c r="HL151" s="20"/>
    </row>
    <row r="152" spans="1:220" ht="14.25" customHeight="1" thickBot="1">
      <c r="A152" s="19"/>
      <c r="B152" s="310"/>
      <c r="C152" s="310"/>
      <c r="E152" s="309"/>
      <c r="F152" s="309"/>
      <c r="G152" s="309"/>
      <c r="H152" s="309"/>
      <c r="I152" s="309"/>
      <c r="J152" s="309"/>
      <c r="K152" s="309"/>
      <c r="L152" s="309"/>
      <c r="M152" s="309"/>
      <c r="N152" s="309"/>
      <c r="O152" s="309"/>
      <c r="P152" s="309"/>
      <c r="Q152" s="309"/>
      <c r="R152" s="309"/>
      <c r="V152" s="20"/>
      <c r="W152" s="19"/>
      <c r="X152" s="310"/>
      <c r="Y152" s="310"/>
      <c r="AA152" s="309"/>
      <c r="AB152" s="309"/>
      <c r="AC152" s="309"/>
      <c r="AD152" s="309"/>
      <c r="AE152" s="309"/>
      <c r="AF152" s="309"/>
      <c r="AG152" s="309"/>
      <c r="AH152" s="309"/>
      <c r="AI152" s="309"/>
      <c r="AJ152" s="309"/>
      <c r="AK152" s="309"/>
      <c r="AL152" s="309"/>
      <c r="AM152" s="309"/>
      <c r="AN152" s="309"/>
      <c r="AR152" s="20"/>
      <c r="AS152" s="19"/>
      <c r="AT152" s="310"/>
      <c r="AU152" s="310"/>
      <c r="AW152" s="309"/>
      <c r="AX152" s="309"/>
      <c r="AY152" s="309"/>
      <c r="AZ152" s="309"/>
      <c r="BA152" s="309"/>
      <c r="BB152" s="309"/>
      <c r="BC152" s="309"/>
      <c r="BD152" s="309"/>
      <c r="BE152" s="309"/>
      <c r="BF152" s="309"/>
      <c r="BG152" s="309"/>
      <c r="BH152" s="309"/>
      <c r="BI152" s="309"/>
      <c r="BJ152" s="309"/>
      <c r="BN152" s="20"/>
      <c r="BO152" s="19"/>
      <c r="BP152" s="310"/>
      <c r="BQ152" s="310"/>
      <c r="BS152" s="309"/>
      <c r="BT152" s="309"/>
      <c r="BU152" s="309"/>
      <c r="BV152" s="309"/>
      <c r="BW152" s="309"/>
      <c r="BX152" s="309"/>
      <c r="BY152" s="309"/>
      <c r="BZ152" s="309"/>
      <c r="CA152" s="309"/>
      <c r="CB152" s="309"/>
      <c r="CC152" s="309"/>
      <c r="CD152" s="309"/>
      <c r="CE152" s="309"/>
      <c r="CF152" s="309"/>
      <c r="CJ152" s="20"/>
      <c r="CK152" s="19"/>
      <c r="CL152" s="310"/>
      <c r="CM152" s="310"/>
      <c r="CO152" s="309"/>
      <c r="CP152" s="309"/>
      <c r="CQ152" s="309"/>
      <c r="CR152" s="309"/>
      <c r="CS152" s="309"/>
      <c r="CT152" s="309"/>
      <c r="CU152" s="309"/>
      <c r="CV152" s="309"/>
      <c r="CW152" s="309"/>
      <c r="CX152" s="309"/>
      <c r="CY152" s="309"/>
      <c r="CZ152" s="309"/>
      <c r="DA152" s="309"/>
      <c r="DB152" s="309"/>
      <c r="DF152" s="20"/>
      <c r="DG152" s="19"/>
      <c r="DH152" s="310"/>
      <c r="DI152" s="310"/>
      <c r="DK152" s="309"/>
      <c r="DL152" s="309"/>
      <c r="DM152" s="309"/>
      <c r="DN152" s="309"/>
      <c r="DO152" s="309"/>
      <c r="DP152" s="309"/>
      <c r="DQ152" s="309"/>
      <c r="DR152" s="309"/>
      <c r="DS152" s="309"/>
      <c r="DT152" s="309"/>
      <c r="DU152" s="309"/>
      <c r="DV152" s="309"/>
      <c r="DW152" s="309"/>
      <c r="DX152" s="309"/>
      <c r="EB152" s="20"/>
      <c r="EC152" s="19"/>
      <c r="ED152" s="310"/>
      <c r="EE152" s="310"/>
      <c r="EG152" s="309"/>
      <c r="EH152" s="309"/>
      <c r="EI152" s="309"/>
      <c r="EJ152" s="309"/>
      <c r="EK152" s="309"/>
      <c r="EL152" s="309"/>
      <c r="EM152" s="309"/>
      <c r="EN152" s="309"/>
      <c r="EO152" s="309"/>
      <c r="EP152" s="309"/>
      <c r="EQ152" s="309"/>
      <c r="ER152" s="309"/>
      <c r="ES152" s="309"/>
      <c r="ET152" s="309"/>
      <c r="EX152" s="20"/>
      <c r="EY152" s="19"/>
      <c r="EZ152" s="310"/>
      <c r="FA152" s="310"/>
      <c r="FC152" s="309"/>
      <c r="FD152" s="309"/>
      <c r="FE152" s="309"/>
      <c r="FF152" s="309"/>
      <c r="FG152" s="309"/>
      <c r="FH152" s="309"/>
      <c r="FI152" s="309"/>
      <c r="FJ152" s="309"/>
      <c r="FK152" s="309"/>
      <c r="FL152" s="309"/>
      <c r="FM152" s="309"/>
      <c r="FN152" s="309"/>
      <c r="FO152" s="309"/>
      <c r="FP152" s="309"/>
      <c r="FT152" s="20"/>
      <c r="FU152" s="19"/>
      <c r="FV152" s="310"/>
      <c r="FW152" s="310"/>
      <c r="FY152" s="309"/>
      <c r="FZ152" s="309"/>
      <c r="GA152" s="309"/>
      <c r="GB152" s="309"/>
      <c r="GC152" s="309"/>
      <c r="GD152" s="309"/>
      <c r="GE152" s="309"/>
      <c r="GF152" s="309"/>
      <c r="GG152" s="309"/>
      <c r="GH152" s="309"/>
      <c r="GI152" s="309"/>
      <c r="GJ152" s="309"/>
      <c r="GK152" s="309"/>
      <c r="GL152" s="309"/>
      <c r="GP152" s="20"/>
      <c r="GQ152" s="19"/>
      <c r="GR152" s="310"/>
      <c r="GS152" s="310"/>
      <c r="GU152" s="309"/>
      <c r="GV152" s="309"/>
      <c r="GW152" s="309"/>
      <c r="GX152" s="309"/>
      <c r="GY152" s="309"/>
      <c r="GZ152" s="309"/>
      <c r="HA152" s="309"/>
      <c r="HB152" s="309"/>
      <c r="HC152" s="309"/>
      <c r="HD152" s="309"/>
      <c r="HE152" s="309"/>
      <c r="HF152" s="309"/>
      <c r="HG152" s="309"/>
      <c r="HH152" s="309"/>
      <c r="HL152" s="20"/>
    </row>
    <row r="153" spans="1:220" ht="15" thickTop="1" thickBot="1">
      <c r="A153" s="19"/>
      <c r="V153" s="20"/>
      <c r="W153" s="19"/>
      <c r="AR153" s="20"/>
      <c r="AS153" s="19"/>
      <c r="BN153" s="20"/>
      <c r="BO153" s="19"/>
      <c r="CJ153" s="20"/>
      <c r="CK153" s="19"/>
      <c r="DF153" s="20"/>
      <c r="DG153" s="19"/>
      <c r="EB153" s="20"/>
      <c r="EC153" s="19"/>
      <c r="EX153" s="20"/>
      <c r="EY153" s="19"/>
      <c r="FT153" s="20"/>
      <c r="FU153" s="19"/>
      <c r="GP153" s="20"/>
      <c r="GQ153" s="19"/>
      <c r="HL153" s="20"/>
    </row>
    <row r="154" spans="1:220" ht="13.5" customHeight="1">
      <c r="A154" s="19"/>
      <c r="B154" s="282" t="s">
        <v>249</v>
      </c>
      <c r="C154" s="287"/>
      <c r="D154" s="287"/>
      <c r="E154" s="287"/>
      <c r="F154" s="287"/>
      <c r="G154" s="287"/>
      <c r="H154" s="287"/>
      <c r="I154" s="287"/>
      <c r="J154" s="287"/>
      <c r="K154" s="286" t="s">
        <v>250</v>
      </c>
      <c r="L154" s="287"/>
      <c r="M154" s="287"/>
      <c r="N154" s="287"/>
      <c r="O154" s="287"/>
      <c r="P154" s="287"/>
      <c r="Q154" s="287"/>
      <c r="R154" s="287"/>
      <c r="S154" s="287"/>
      <c r="T154" s="287"/>
      <c r="U154" s="305"/>
      <c r="V154" s="20"/>
      <c r="W154" s="19"/>
      <c r="X154" s="282" t="s">
        <v>249</v>
      </c>
      <c r="Y154" s="287"/>
      <c r="Z154" s="287"/>
      <c r="AA154" s="287"/>
      <c r="AB154" s="287"/>
      <c r="AC154" s="287"/>
      <c r="AD154" s="287"/>
      <c r="AE154" s="287"/>
      <c r="AF154" s="287"/>
      <c r="AG154" s="286" t="s">
        <v>250</v>
      </c>
      <c r="AH154" s="287"/>
      <c r="AI154" s="287"/>
      <c r="AJ154" s="287"/>
      <c r="AK154" s="287"/>
      <c r="AL154" s="287"/>
      <c r="AM154" s="287"/>
      <c r="AN154" s="287"/>
      <c r="AO154" s="287"/>
      <c r="AP154" s="287"/>
      <c r="AQ154" s="305"/>
      <c r="AR154" s="20"/>
      <c r="AS154" s="19"/>
      <c r="AT154" s="282" t="s">
        <v>249</v>
      </c>
      <c r="AU154" s="287"/>
      <c r="AV154" s="287"/>
      <c r="AW154" s="287"/>
      <c r="AX154" s="287"/>
      <c r="AY154" s="287"/>
      <c r="AZ154" s="287"/>
      <c r="BA154" s="287"/>
      <c r="BB154" s="287"/>
      <c r="BC154" s="286" t="s">
        <v>250</v>
      </c>
      <c r="BD154" s="287"/>
      <c r="BE154" s="287"/>
      <c r="BF154" s="287"/>
      <c r="BG154" s="287"/>
      <c r="BH154" s="287"/>
      <c r="BI154" s="287"/>
      <c r="BJ154" s="287"/>
      <c r="BK154" s="287"/>
      <c r="BL154" s="287"/>
      <c r="BM154" s="305"/>
      <c r="BN154" s="20"/>
      <c r="BO154" s="19"/>
      <c r="BP154" s="282" t="s">
        <v>249</v>
      </c>
      <c r="BQ154" s="287"/>
      <c r="BR154" s="287"/>
      <c r="BS154" s="287"/>
      <c r="BT154" s="287"/>
      <c r="BU154" s="287"/>
      <c r="BV154" s="287"/>
      <c r="BW154" s="287"/>
      <c r="BX154" s="287"/>
      <c r="BY154" s="286" t="s">
        <v>250</v>
      </c>
      <c r="BZ154" s="287"/>
      <c r="CA154" s="287"/>
      <c r="CB154" s="287"/>
      <c r="CC154" s="287"/>
      <c r="CD154" s="287"/>
      <c r="CE154" s="287"/>
      <c r="CF154" s="287"/>
      <c r="CG154" s="287"/>
      <c r="CH154" s="287"/>
      <c r="CI154" s="305"/>
      <c r="CJ154" s="20"/>
      <c r="CK154" s="19"/>
      <c r="CL154" s="282" t="s">
        <v>249</v>
      </c>
      <c r="CM154" s="287"/>
      <c r="CN154" s="287"/>
      <c r="CO154" s="287"/>
      <c r="CP154" s="287"/>
      <c r="CQ154" s="287"/>
      <c r="CR154" s="287"/>
      <c r="CS154" s="287"/>
      <c r="CT154" s="287"/>
      <c r="CU154" s="286" t="s">
        <v>250</v>
      </c>
      <c r="CV154" s="287"/>
      <c r="CW154" s="287"/>
      <c r="CX154" s="287"/>
      <c r="CY154" s="287"/>
      <c r="CZ154" s="287"/>
      <c r="DA154" s="287"/>
      <c r="DB154" s="287"/>
      <c r="DC154" s="287"/>
      <c r="DD154" s="287"/>
      <c r="DE154" s="305"/>
      <c r="DF154" s="20"/>
      <c r="DG154" s="19"/>
      <c r="DH154" s="282" t="s">
        <v>249</v>
      </c>
      <c r="DI154" s="287"/>
      <c r="DJ154" s="287"/>
      <c r="DK154" s="287"/>
      <c r="DL154" s="287"/>
      <c r="DM154" s="287"/>
      <c r="DN154" s="287"/>
      <c r="DO154" s="287"/>
      <c r="DP154" s="287"/>
      <c r="DQ154" s="286" t="s">
        <v>250</v>
      </c>
      <c r="DR154" s="287"/>
      <c r="DS154" s="287"/>
      <c r="DT154" s="287"/>
      <c r="DU154" s="287"/>
      <c r="DV154" s="287"/>
      <c r="DW154" s="287"/>
      <c r="DX154" s="287"/>
      <c r="DY154" s="287"/>
      <c r="DZ154" s="287"/>
      <c r="EA154" s="305"/>
      <c r="EB154" s="20"/>
      <c r="EC154" s="19"/>
      <c r="ED154" s="282" t="s">
        <v>249</v>
      </c>
      <c r="EE154" s="287"/>
      <c r="EF154" s="287"/>
      <c r="EG154" s="287"/>
      <c r="EH154" s="287"/>
      <c r="EI154" s="287"/>
      <c r="EJ154" s="287"/>
      <c r="EK154" s="287"/>
      <c r="EL154" s="287"/>
      <c r="EM154" s="286" t="s">
        <v>250</v>
      </c>
      <c r="EN154" s="287"/>
      <c r="EO154" s="287"/>
      <c r="EP154" s="287"/>
      <c r="EQ154" s="287"/>
      <c r="ER154" s="287"/>
      <c r="ES154" s="287"/>
      <c r="ET154" s="287"/>
      <c r="EU154" s="287"/>
      <c r="EV154" s="287"/>
      <c r="EW154" s="305"/>
      <c r="EX154" s="20"/>
      <c r="EY154" s="19"/>
      <c r="EZ154" s="282" t="s">
        <v>249</v>
      </c>
      <c r="FA154" s="287"/>
      <c r="FB154" s="287"/>
      <c r="FC154" s="287"/>
      <c r="FD154" s="287"/>
      <c r="FE154" s="287"/>
      <c r="FF154" s="287"/>
      <c r="FG154" s="287"/>
      <c r="FH154" s="287"/>
      <c r="FI154" s="286" t="s">
        <v>250</v>
      </c>
      <c r="FJ154" s="287"/>
      <c r="FK154" s="287"/>
      <c r="FL154" s="287"/>
      <c r="FM154" s="287"/>
      <c r="FN154" s="287"/>
      <c r="FO154" s="287"/>
      <c r="FP154" s="287"/>
      <c r="FQ154" s="287"/>
      <c r="FR154" s="287"/>
      <c r="FS154" s="305"/>
      <c r="FT154" s="20"/>
      <c r="FU154" s="19"/>
      <c r="FV154" s="282" t="s">
        <v>249</v>
      </c>
      <c r="FW154" s="287"/>
      <c r="FX154" s="287"/>
      <c r="FY154" s="287"/>
      <c r="FZ154" s="287"/>
      <c r="GA154" s="287"/>
      <c r="GB154" s="287"/>
      <c r="GC154" s="287"/>
      <c r="GD154" s="287"/>
      <c r="GE154" s="286" t="s">
        <v>250</v>
      </c>
      <c r="GF154" s="287"/>
      <c r="GG154" s="287"/>
      <c r="GH154" s="287"/>
      <c r="GI154" s="287"/>
      <c r="GJ154" s="287"/>
      <c r="GK154" s="287"/>
      <c r="GL154" s="287"/>
      <c r="GM154" s="287"/>
      <c r="GN154" s="287"/>
      <c r="GO154" s="305"/>
      <c r="GP154" s="20"/>
      <c r="GQ154" s="19"/>
      <c r="GR154" s="282" t="s">
        <v>249</v>
      </c>
      <c r="GS154" s="287"/>
      <c r="GT154" s="287"/>
      <c r="GU154" s="287"/>
      <c r="GV154" s="287"/>
      <c r="GW154" s="287"/>
      <c r="GX154" s="287"/>
      <c r="GY154" s="287"/>
      <c r="GZ154" s="287"/>
      <c r="HA154" s="286" t="s">
        <v>250</v>
      </c>
      <c r="HB154" s="287"/>
      <c r="HC154" s="287"/>
      <c r="HD154" s="287"/>
      <c r="HE154" s="287"/>
      <c r="HF154" s="287"/>
      <c r="HG154" s="287"/>
      <c r="HH154" s="287"/>
      <c r="HI154" s="287"/>
      <c r="HJ154" s="287"/>
      <c r="HK154" s="305"/>
      <c r="HL154" s="20"/>
    </row>
    <row r="155" spans="1:220" ht="13.5" customHeight="1">
      <c r="A155" s="19"/>
      <c r="B155" s="284"/>
      <c r="C155" s="289"/>
      <c r="D155" s="289"/>
      <c r="E155" s="289"/>
      <c r="F155" s="289"/>
      <c r="G155" s="289"/>
      <c r="H155" s="289"/>
      <c r="I155" s="289"/>
      <c r="J155" s="289"/>
      <c r="K155" s="288"/>
      <c r="L155" s="289"/>
      <c r="M155" s="289"/>
      <c r="N155" s="289"/>
      <c r="O155" s="289"/>
      <c r="P155" s="289"/>
      <c r="Q155" s="289"/>
      <c r="R155" s="289"/>
      <c r="S155" s="289"/>
      <c r="T155" s="289"/>
      <c r="U155" s="306"/>
      <c r="V155" s="20"/>
      <c r="W155" s="19"/>
      <c r="X155" s="284"/>
      <c r="Y155" s="289"/>
      <c r="Z155" s="289"/>
      <c r="AA155" s="289"/>
      <c r="AB155" s="289"/>
      <c r="AC155" s="289"/>
      <c r="AD155" s="289"/>
      <c r="AE155" s="289"/>
      <c r="AF155" s="289"/>
      <c r="AG155" s="288"/>
      <c r="AH155" s="289"/>
      <c r="AI155" s="289"/>
      <c r="AJ155" s="289"/>
      <c r="AK155" s="289"/>
      <c r="AL155" s="289"/>
      <c r="AM155" s="289"/>
      <c r="AN155" s="289"/>
      <c r="AO155" s="289"/>
      <c r="AP155" s="289"/>
      <c r="AQ155" s="306"/>
      <c r="AR155" s="20"/>
      <c r="AS155" s="19"/>
      <c r="AT155" s="284"/>
      <c r="AU155" s="289"/>
      <c r="AV155" s="289"/>
      <c r="AW155" s="289"/>
      <c r="AX155" s="289"/>
      <c r="AY155" s="289"/>
      <c r="AZ155" s="289"/>
      <c r="BA155" s="289"/>
      <c r="BB155" s="289"/>
      <c r="BC155" s="288"/>
      <c r="BD155" s="289"/>
      <c r="BE155" s="289"/>
      <c r="BF155" s="289"/>
      <c r="BG155" s="289"/>
      <c r="BH155" s="289"/>
      <c r="BI155" s="289"/>
      <c r="BJ155" s="289"/>
      <c r="BK155" s="289"/>
      <c r="BL155" s="289"/>
      <c r="BM155" s="306"/>
      <c r="BN155" s="20"/>
      <c r="BO155" s="19"/>
      <c r="BP155" s="284"/>
      <c r="BQ155" s="289"/>
      <c r="BR155" s="289"/>
      <c r="BS155" s="289"/>
      <c r="BT155" s="289"/>
      <c r="BU155" s="289"/>
      <c r="BV155" s="289"/>
      <c r="BW155" s="289"/>
      <c r="BX155" s="289"/>
      <c r="BY155" s="288"/>
      <c r="BZ155" s="289"/>
      <c r="CA155" s="289"/>
      <c r="CB155" s="289"/>
      <c r="CC155" s="289"/>
      <c r="CD155" s="289"/>
      <c r="CE155" s="289"/>
      <c r="CF155" s="289"/>
      <c r="CG155" s="289"/>
      <c r="CH155" s="289"/>
      <c r="CI155" s="306"/>
      <c r="CJ155" s="20"/>
      <c r="CK155" s="19"/>
      <c r="CL155" s="284"/>
      <c r="CM155" s="289"/>
      <c r="CN155" s="289"/>
      <c r="CO155" s="289"/>
      <c r="CP155" s="289"/>
      <c r="CQ155" s="289"/>
      <c r="CR155" s="289"/>
      <c r="CS155" s="289"/>
      <c r="CT155" s="289"/>
      <c r="CU155" s="288"/>
      <c r="CV155" s="289"/>
      <c r="CW155" s="289"/>
      <c r="CX155" s="289"/>
      <c r="CY155" s="289"/>
      <c r="CZ155" s="289"/>
      <c r="DA155" s="289"/>
      <c r="DB155" s="289"/>
      <c r="DC155" s="289"/>
      <c r="DD155" s="289"/>
      <c r="DE155" s="306"/>
      <c r="DF155" s="20"/>
      <c r="DG155" s="19"/>
      <c r="DH155" s="284"/>
      <c r="DI155" s="289"/>
      <c r="DJ155" s="289"/>
      <c r="DK155" s="289"/>
      <c r="DL155" s="289"/>
      <c r="DM155" s="289"/>
      <c r="DN155" s="289"/>
      <c r="DO155" s="289"/>
      <c r="DP155" s="289"/>
      <c r="DQ155" s="288"/>
      <c r="DR155" s="289"/>
      <c r="DS155" s="289"/>
      <c r="DT155" s="289"/>
      <c r="DU155" s="289"/>
      <c r="DV155" s="289"/>
      <c r="DW155" s="289"/>
      <c r="DX155" s="289"/>
      <c r="DY155" s="289"/>
      <c r="DZ155" s="289"/>
      <c r="EA155" s="306"/>
      <c r="EB155" s="20"/>
      <c r="EC155" s="19"/>
      <c r="ED155" s="284"/>
      <c r="EE155" s="289"/>
      <c r="EF155" s="289"/>
      <c r="EG155" s="289"/>
      <c r="EH155" s="289"/>
      <c r="EI155" s="289"/>
      <c r="EJ155" s="289"/>
      <c r="EK155" s="289"/>
      <c r="EL155" s="289"/>
      <c r="EM155" s="288"/>
      <c r="EN155" s="289"/>
      <c r="EO155" s="289"/>
      <c r="EP155" s="289"/>
      <c r="EQ155" s="289"/>
      <c r="ER155" s="289"/>
      <c r="ES155" s="289"/>
      <c r="ET155" s="289"/>
      <c r="EU155" s="289"/>
      <c r="EV155" s="289"/>
      <c r="EW155" s="306"/>
      <c r="EX155" s="20"/>
      <c r="EY155" s="19"/>
      <c r="EZ155" s="284"/>
      <c r="FA155" s="289"/>
      <c r="FB155" s="289"/>
      <c r="FC155" s="289"/>
      <c r="FD155" s="289"/>
      <c r="FE155" s="289"/>
      <c r="FF155" s="289"/>
      <c r="FG155" s="289"/>
      <c r="FH155" s="289"/>
      <c r="FI155" s="288"/>
      <c r="FJ155" s="289"/>
      <c r="FK155" s="289"/>
      <c r="FL155" s="289"/>
      <c r="FM155" s="289"/>
      <c r="FN155" s="289"/>
      <c r="FO155" s="289"/>
      <c r="FP155" s="289"/>
      <c r="FQ155" s="289"/>
      <c r="FR155" s="289"/>
      <c r="FS155" s="306"/>
      <c r="FT155" s="20"/>
      <c r="FU155" s="19"/>
      <c r="FV155" s="284"/>
      <c r="FW155" s="289"/>
      <c r="FX155" s="289"/>
      <c r="FY155" s="289"/>
      <c r="FZ155" s="289"/>
      <c r="GA155" s="289"/>
      <c r="GB155" s="289"/>
      <c r="GC155" s="289"/>
      <c r="GD155" s="289"/>
      <c r="GE155" s="288"/>
      <c r="GF155" s="289"/>
      <c r="GG155" s="289"/>
      <c r="GH155" s="289"/>
      <c r="GI155" s="289"/>
      <c r="GJ155" s="289"/>
      <c r="GK155" s="289"/>
      <c r="GL155" s="289"/>
      <c r="GM155" s="289"/>
      <c r="GN155" s="289"/>
      <c r="GO155" s="306"/>
      <c r="GP155" s="20"/>
      <c r="GQ155" s="19"/>
      <c r="GR155" s="284"/>
      <c r="GS155" s="289"/>
      <c r="GT155" s="289"/>
      <c r="GU155" s="289"/>
      <c r="GV155" s="289"/>
      <c r="GW155" s="289"/>
      <c r="GX155" s="289"/>
      <c r="GY155" s="289"/>
      <c r="GZ155" s="289"/>
      <c r="HA155" s="288"/>
      <c r="HB155" s="289"/>
      <c r="HC155" s="289"/>
      <c r="HD155" s="289"/>
      <c r="HE155" s="289"/>
      <c r="HF155" s="289"/>
      <c r="HG155" s="289"/>
      <c r="HH155" s="289"/>
      <c r="HI155" s="289"/>
      <c r="HJ155" s="289"/>
      <c r="HK155" s="306"/>
      <c r="HL155" s="20"/>
    </row>
    <row r="156" spans="1:220" ht="13.5" customHeight="1">
      <c r="A156" s="19"/>
      <c r="B156" s="252" t="str">
        <f>個人一覧!$P$30</f>
        <v/>
      </c>
      <c r="C156" s="253"/>
      <c r="D156" s="253"/>
      <c r="E156" s="253"/>
      <c r="F156" s="253"/>
      <c r="G156" s="253"/>
      <c r="H156" s="253"/>
      <c r="I156" s="253"/>
      <c r="J156" s="253"/>
      <c r="K156" s="258" t="str">
        <f>IF(個人一覧!$Q$30="","記録なし",IF(LEN(個人一覧!$Q$30)=7,MID(個人一覧!$Q$30,2,2)&amp;"'"&amp;MID(個人一覧!$Q$30,4,2)&amp;""""&amp;MID(個人一覧!$Q$30,6,2),MID(個人一覧!$Q$30,2,2)&amp;"m"&amp;MID(個人一覧!$Q$30,4,2)))</f>
        <v>記録なし</v>
      </c>
      <c r="L156" s="253"/>
      <c r="M156" s="253"/>
      <c r="N156" s="253"/>
      <c r="O156" s="253"/>
      <c r="P156" s="253"/>
      <c r="Q156" s="253"/>
      <c r="R156" s="253"/>
      <c r="S156" s="253"/>
      <c r="T156" s="253"/>
      <c r="U156" s="259"/>
      <c r="V156" s="20"/>
      <c r="W156" s="19"/>
      <c r="X156" s="252" t="str">
        <f>個人一覧!$P$31</f>
        <v/>
      </c>
      <c r="Y156" s="253"/>
      <c r="Z156" s="253"/>
      <c r="AA156" s="253"/>
      <c r="AB156" s="253"/>
      <c r="AC156" s="253"/>
      <c r="AD156" s="253"/>
      <c r="AE156" s="253"/>
      <c r="AF156" s="253"/>
      <c r="AG156" s="258" t="str">
        <f>IF(個人一覧!$Q$31="","記録なし",IF(LEN(個人一覧!$Q$31)=7,MID(個人一覧!$Q$31,2,2)&amp;"'"&amp;MID(個人一覧!$Q$31,4,2)&amp;""""&amp;MID(個人一覧!$Q$31,6,2),MID(個人一覧!$Q$31,2,2)&amp;"m"&amp;MID(個人一覧!$Q$31,4,2)))</f>
        <v>記録なし</v>
      </c>
      <c r="AH156" s="253"/>
      <c r="AI156" s="253"/>
      <c r="AJ156" s="253"/>
      <c r="AK156" s="253"/>
      <c r="AL156" s="253"/>
      <c r="AM156" s="253"/>
      <c r="AN156" s="253"/>
      <c r="AO156" s="253"/>
      <c r="AP156" s="253"/>
      <c r="AQ156" s="259"/>
      <c r="AR156" s="20"/>
      <c r="AS156" s="19"/>
      <c r="AT156" s="252" t="str">
        <f>個人一覧!$P$32</f>
        <v/>
      </c>
      <c r="AU156" s="253"/>
      <c r="AV156" s="253"/>
      <c r="AW156" s="253"/>
      <c r="AX156" s="253"/>
      <c r="AY156" s="253"/>
      <c r="AZ156" s="253"/>
      <c r="BA156" s="253"/>
      <c r="BB156" s="253"/>
      <c r="BC156" s="258" t="str">
        <f>IF(個人一覧!$Q$32="","記録なし",IF(LEN(個人一覧!$Q$32)=7,MID(個人一覧!$Q$32,2,2)&amp;"'"&amp;MID(個人一覧!$Q$32,4,2)&amp;""""&amp;MID(個人一覧!$Q$32,6,2),MID(個人一覧!$Q$32,2,2)&amp;"m"&amp;MID(個人一覧!$Q$32,4,2)))</f>
        <v>記録なし</v>
      </c>
      <c r="BD156" s="253"/>
      <c r="BE156" s="253"/>
      <c r="BF156" s="253"/>
      <c r="BG156" s="253"/>
      <c r="BH156" s="253"/>
      <c r="BI156" s="253"/>
      <c r="BJ156" s="253"/>
      <c r="BK156" s="253"/>
      <c r="BL156" s="253"/>
      <c r="BM156" s="259"/>
      <c r="BN156" s="20"/>
      <c r="BO156" s="19"/>
      <c r="BP156" s="252" t="str">
        <f>個人一覧!$P$33</f>
        <v/>
      </c>
      <c r="BQ156" s="253"/>
      <c r="BR156" s="253"/>
      <c r="BS156" s="253"/>
      <c r="BT156" s="253"/>
      <c r="BU156" s="253"/>
      <c r="BV156" s="253"/>
      <c r="BW156" s="253"/>
      <c r="BX156" s="253"/>
      <c r="BY156" s="258" t="str">
        <f>IF(個人一覧!$Q$33="","記録なし",IF(LEN(個人一覧!$Q$33)=7,MID(個人一覧!$Q$33,2,2)&amp;"'"&amp;MID(個人一覧!$Q$33,4,2)&amp;""""&amp;MID(個人一覧!$Q$33,6,2),MID(個人一覧!$Q$33,2,2)&amp;"m"&amp;MID(個人一覧!$Q$33,4,2)))</f>
        <v>記録なし</v>
      </c>
      <c r="BZ156" s="253"/>
      <c r="CA156" s="253"/>
      <c r="CB156" s="253"/>
      <c r="CC156" s="253"/>
      <c r="CD156" s="253"/>
      <c r="CE156" s="253"/>
      <c r="CF156" s="253"/>
      <c r="CG156" s="253"/>
      <c r="CH156" s="253"/>
      <c r="CI156" s="259"/>
      <c r="CJ156" s="20"/>
      <c r="CK156" s="19"/>
      <c r="CL156" s="252" t="str">
        <f>個人一覧!$P$34</f>
        <v/>
      </c>
      <c r="CM156" s="253"/>
      <c r="CN156" s="253"/>
      <c r="CO156" s="253"/>
      <c r="CP156" s="253"/>
      <c r="CQ156" s="253"/>
      <c r="CR156" s="253"/>
      <c r="CS156" s="253"/>
      <c r="CT156" s="253"/>
      <c r="CU156" s="258" t="str">
        <f>IF(個人一覧!$Q$34="","記録なし",IF(LEN(個人一覧!$Q$34)=7,MID(個人一覧!$Q$34,2,2)&amp;"'"&amp;MID(個人一覧!$Q$34,4,2)&amp;""""&amp;MID(個人一覧!$Q$34,6,2),MID(個人一覧!$Q$34,2,2)&amp;"m"&amp;MID(個人一覧!$Q$34,4,2)))</f>
        <v>記録なし</v>
      </c>
      <c r="CV156" s="253"/>
      <c r="CW156" s="253"/>
      <c r="CX156" s="253"/>
      <c r="CY156" s="253"/>
      <c r="CZ156" s="253"/>
      <c r="DA156" s="253"/>
      <c r="DB156" s="253"/>
      <c r="DC156" s="253"/>
      <c r="DD156" s="253"/>
      <c r="DE156" s="259"/>
      <c r="DF156" s="20"/>
      <c r="DG156" s="19"/>
      <c r="DH156" s="252" t="str">
        <f>個人一覧!$P$35</f>
        <v/>
      </c>
      <c r="DI156" s="253"/>
      <c r="DJ156" s="253"/>
      <c r="DK156" s="253"/>
      <c r="DL156" s="253"/>
      <c r="DM156" s="253"/>
      <c r="DN156" s="253"/>
      <c r="DO156" s="253"/>
      <c r="DP156" s="253"/>
      <c r="DQ156" s="258" t="str">
        <f>IF(個人一覧!$Q$35="","記録なし",IF(LEN(個人一覧!$Q$35)=7,MID(個人一覧!$Q$35,2,2)&amp;"'"&amp;MID(個人一覧!$Q$35,4,2)&amp;""""&amp;MID(個人一覧!$Q$35,6,2),MID(個人一覧!$Q$35,2,2)&amp;"m"&amp;MID(個人一覧!$Q$35,4,2)))</f>
        <v>記録なし</v>
      </c>
      <c r="DR156" s="253"/>
      <c r="DS156" s="253"/>
      <c r="DT156" s="253"/>
      <c r="DU156" s="253"/>
      <c r="DV156" s="253"/>
      <c r="DW156" s="253"/>
      <c r="DX156" s="253"/>
      <c r="DY156" s="253"/>
      <c r="DZ156" s="253"/>
      <c r="EA156" s="259"/>
      <c r="EB156" s="20"/>
      <c r="EC156" s="19"/>
      <c r="ED156" s="252" t="str">
        <f>個人一覧!$P$36</f>
        <v/>
      </c>
      <c r="EE156" s="253"/>
      <c r="EF156" s="253"/>
      <c r="EG156" s="253"/>
      <c r="EH156" s="253"/>
      <c r="EI156" s="253"/>
      <c r="EJ156" s="253"/>
      <c r="EK156" s="253"/>
      <c r="EL156" s="253"/>
      <c r="EM156" s="258" t="str">
        <f>IF(個人一覧!$Q$36="","記録なし",IF(LEN(個人一覧!$Q$36)=7,MID(個人一覧!$Q$36,2,2)&amp;"'"&amp;MID(個人一覧!$Q$36,4,2)&amp;""""&amp;MID(個人一覧!$Q$36,6,2),MID(個人一覧!$Q$36,2,2)&amp;"m"&amp;MID(個人一覧!$Q$36,4,2)))</f>
        <v>記録なし</v>
      </c>
      <c r="EN156" s="253"/>
      <c r="EO156" s="253"/>
      <c r="EP156" s="253"/>
      <c r="EQ156" s="253"/>
      <c r="ER156" s="253"/>
      <c r="ES156" s="253"/>
      <c r="ET156" s="253"/>
      <c r="EU156" s="253"/>
      <c r="EV156" s="253"/>
      <c r="EW156" s="259"/>
      <c r="EX156" s="20"/>
      <c r="EY156" s="19"/>
      <c r="EZ156" s="252" t="str">
        <f>個人一覧!$P$37</f>
        <v/>
      </c>
      <c r="FA156" s="253"/>
      <c r="FB156" s="253"/>
      <c r="FC156" s="253"/>
      <c r="FD156" s="253"/>
      <c r="FE156" s="253"/>
      <c r="FF156" s="253"/>
      <c r="FG156" s="253"/>
      <c r="FH156" s="253"/>
      <c r="FI156" s="258" t="str">
        <f>IF(個人一覧!$Q$37="","記録なし",IF(LEN(個人一覧!$Q$37)=7,MID(個人一覧!$Q$37,2,2)&amp;"'"&amp;MID(個人一覧!$Q$37,4,2)&amp;""""&amp;MID(個人一覧!$Q$37,6,2),MID(個人一覧!$Q$37,2,2)&amp;"m"&amp;MID(個人一覧!$Q$37,4,2)))</f>
        <v>記録なし</v>
      </c>
      <c r="FJ156" s="253"/>
      <c r="FK156" s="253"/>
      <c r="FL156" s="253"/>
      <c r="FM156" s="253"/>
      <c r="FN156" s="253"/>
      <c r="FO156" s="253"/>
      <c r="FP156" s="253"/>
      <c r="FQ156" s="253"/>
      <c r="FR156" s="253"/>
      <c r="FS156" s="259"/>
      <c r="FT156" s="20"/>
      <c r="FU156" s="19"/>
      <c r="FV156" s="252" t="str">
        <f>個人一覧!$P$38</f>
        <v/>
      </c>
      <c r="FW156" s="253"/>
      <c r="FX156" s="253"/>
      <c r="FY156" s="253"/>
      <c r="FZ156" s="253"/>
      <c r="GA156" s="253"/>
      <c r="GB156" s="253"/>
      <c r="GC156" s="253"/>
      <c r="GD156" s="253"/>
      <c r="GE156" s="258" t="str">
        <f>IF(個人一覧!$Q$38="","記録なし",IF(LEN(個人一覧!$Q$38)=7,MID(個人一覧!$Q$38,2,2)&amp;"'"&amp;MID(個人一覧!$Q$38,4,2)&amp;""""&amp;MID(個人一覧!$Q$38,6,2),MID(個人一覧!$Q$38,2,2)&amp;"m"&amp;MID(個人一覧!$Q$38,4,2)))</f>
        <v>記録なし</v>
      </c>
      <c r="GF156" s="253"/>
      <c r="GG156" s="253"/>
      <c r="GH156" s="253"/>
      <c r="GI156" s="253"/>
      <c r="GJ156" s="253"/>
      <c r="GK156" s="253"/>
      <c r="GL156" s="253"/>
      <c r="GM156" s="253"/>
      <c r="GN156" s="253"/>
      <c r="GO156" s="259"/>
      <c r="GP156" s="20"/>
      <c r="GQ156" s="19"/>
      <c r="GR156" s="252" t="str">
        <f>個人一覧!$P$39</f>
        <v/>
      </c>
      <c r="GS156" s="253"/>
      <c r="GT156" s="253"/>
      <c r="GU156" s="253"/>
      <c r="GV156" s="253"/>
      <c r="GW156" s="253"/>
      <c r="GX156" s="253"/>
      <c r="GY156" s="253"/>
      <c r="GZ156" s="253"/>
      <c r="HA156" s="258" t="str">
        <f>IF(個人一覧!$Q$39="","記録なし",IF(LEN(個人一覧!$Q$39)=7,MID(個人一覧!$Q$39,2,2)&amp;"'"&amp;MID(個人一覧!$Q$39,4,2)&amp;""""&amp;MID(個人一覧!$Q$39,6,2),MID(個人一覧!$Q$39,2,2)&amp;"m"&amp;MID(個人一覧!$Q$39,4,2)))</f>
        <v>記録なし</v>
      </c>
      <c r="HB156" s="253"/>
      <c r="HC156" s="253"/>
      <c r="HD156" s="253"/>
      <c r="HE156" s="253"/>
      <c r="HF156" s="253"/>
      <c r="HG156" s="253"/>
      <c r="HH156" s="253"/>
      <c r="HI156" s="253"/>
      <c r="HJ156" s="253"/>
      <c r="HK156" s="259"/>
      <c r="HL156" s="20"/>
    </row>
    <row r="157" spans="1:220" ht="13.5" customHeight="1">
      <c r="A157" s="19"/>
      <c r="B157" s="254"/>
      <c r="C157" s="255"/>
      <c r="D157" s="255"/>
      <c r="E157" s="255"/>
      <c r="F157" s="255"/>
      <c r="G157" s="255"/>
      <c r="H157" s="255"/>
      <c r="I157" s="255"/>
      <c r="J157" s="255"/>
      <c r="K157" s="260"/>
      <c r="L157" s="255"/>
      <c r="M157" s="255"/>
      <c r="N157" s="255"/>
      <c r="O157" s="255"/>
      <c r="P157" s="255"/>
      <c r="Q157" s="255"/>
      <c r="R157" s="255"/>
      <c r="S157" s="255"/>
      <c r="T157" s="255"/>
      <c r="U157" s="261"/>
      <c r="V157" s="20"/>
      <c r="W157" s="19"/>
      <c r="X157" s="254"/>
      <c r="Y157" s="255"/>
      <c r="Z157" s="255"/>
      <c r="AA157" s="255"/>
      <c r="AB157" s="255"/>
      <c r="AC157" s="255"/>
      <c r="AD157" s="255"/>
      <c r="AE157" s="255"/>
      <c r="AF157" s="255"/>
      <c r="AG157" s="260"/>
      <c r="AH157" s="255"/>
      <c r="AI157" s="255"/>
      <c r="AJ157" s="255"/>
      <c r="AK157" s="255"/>
      <c r="AL157" s="255"/>
      <c r="AM157" s="255"/>
      <c r="AN157" s="255"/>
      <c r="AO157" s="255"/>
      <c r="AP157" s="255"/>
      <c r="AQ157" s="261"/>
      <c r="AR157" s="20"/>
      <c r="AS157" s="19"/>
      <c r="AT157" s="254"/>
      <c r="AU157" s="255"/>
      <c r="AV157" s="255"/>
      <c r="AW157" s="255"/>
      <c r="AX157" s="255"/>
      <c r="AY157" s="255"/>
      <c r="AZ157" s="255"/>
      <c r="BA157" s="255"/>
      <c r="BB157" s="255"/>
      <c r="BC157" s="260"/>
      <c r="BD157" s="255"/>
      <c r="BE157" s="255"/>
      <c r="BF157" s="255"/>
      <c r="BG157" s="255"/>
      <c r="BH157" s="255"/>
      <c r="BI157" s="255"/>
      <c r="BJ157" s="255"/>
      <c r="BK157" s="255"/>
      <c r="BL157" s="255"/>
      <c r="BM157" s="261"/>
      <c r="BN157" s="20"/>
      <c r="BO157" s="19"/>
      <c r="BP157" s="254"/>
      <c r="BQ157" s="255"/>
      <c r="BR157" s="255"/>
      <c r="BS157" s="255"/>
      <c r="BT157" s="255"/>
      <c r="BU157" s="255"/>
      <c r="BV157" s="255"/>
      <c r="BW157" s="255"/>
      <c r="BX157" s="255"/>
      <c r="BY157" s="260"/>
      <c r="BZ157" s="255"/>
      <c r="CA157" s="255"/>
      <c r="CB157" s="255"/>
      <c r="CC157" s="255"/>
      <c r="CD157" s="255"/>
      <c r="CE157" s="255"/>
      <c r="CF157" s="255"/>
      <c r="CG157" s="255"/>
      <c r="CH157" s="255"/>
      <c r="CI157" s="261"/>
      <c r="CJ157" s="20"/>
      <c r="CK157" s="19"/>
      <c r="CL157" s="254"/>
      <c r="CM157" s="255"/>
      <c r="CN157" s="255"/>
      <c r="CO157" s="255"/>
      <c r="CP157" s="255"/>
      <c r="CQ157" s="255"/>
      <c r="CR157" s="255"/>
      <c r="CS157" s="255"/>
      <c r="CT157" s="255"/>
      <c r="CU157" s="260"/>
      <c r="CV157" s="255"/>
      <c r="CW157" s="255"/>
      <c r="CX157" s="255"/>
      <c r="CY157" s="255"/>
      <c r="CZ157" s="255"/>
      <c r="DA157" s="255"/>
      <c r="DB157" s="255"/>
      <c r="DC157" s="255"/>
      <c r="DD157" s="255"/>
      <c r="DE157" s="261"/>
      <c r="DF157" s="20"/>
      <c r="DG157" s="19"/>
      <c r="DH157" s="254"/>
      <c r="DI157" s="255"/>
      <c r="DJ157" s="255"/>
      <c r="DK157" s="255"/>
      <c r="DL157" s="255"/>
      <c r="DM157" s="255"/>
      <c r="DN157" s="255"/>
      <c r="DO157" s="255"/>
      <c r="DP157" s="255"/>
      <c r="DQ157" s="260"/>
      <c r="DR157" s="255"/>
      <c r="DS157" s="255"/>
      <c r="DT157" s="255"/>
      <c r="DU157" s="255"/>
      <c r="DV157" s="255"/>
      <c r="DW157" s="255"/>
      <c r="DX157" s="255"/>
      <c r="DY157" s="255"/>
      <c r="DZ157" s="255"/>
      <c r="EA157" s="261"/>
      <c r="EB157" s="20"/>
      <c r="EC157" s="19"/>
      <c r="ED157" s="254"/>
      <c r="EE157" s="255"/>
      <c r="EF157" s="255"/>
      <c r="EG157" s="255"/>
      <c r="EH157" s="255"/>
      <c r="EI157" s="255"/>
      <c r="EJ157" s="255"/>
      <c r="EK157" s="255"/>
      <c r="EL157" s="255"/>
      <c r="EM157" s="260"/>
      <c r="EN157" s="255"/>
      <c r="EO157" s="255"/>
      <c r="EP157" s="255"/>
      <c r="EQ157" s="255"/>
      <c r="ER157" s="255"/>
      <c r="ES157" s="255"/>
      <c r="ET157" s="255"/>
      <c r="EU157" s="255"/>
      <c r="EV157" s="255"/>
      <c r="EW157" s="261"/>
      <c r="EX157" s="20"/>
      <c r="EY157" s="19"/>
      <c r="EZ157" s="254"/>
      <c r="FA157" s="255"/>
      <c r="FB157" s="255"/>
      <c r="FC157" s="255"/>
      <c r="FD157" s="255"/>
      <c r="FE157" s="255"/>
      <c r="FF157" s="255"/>
      <c r="FG157" s="255"/>
      <c r="FH157" s="255"/>
      <c r="FI157" s="260"/>
      <c r="FJ157" s="255"/>
      <c r="FK157" s="255"/>
      <c r="FL157" s="255"/>
      <c r="FM157" s="255"/>
      <c r="FN157" s="255"/>
      <c r="FO157" s="255"/>
      <c r="FP157" s="255"/>
      <c r="FQ157" s="255"/>
      <c r="FR157" s="255"/>
      <c r="FS157" s="261"/>
      <c r="FT157" s="20"/>
      <c r="FU157" s="19"/>
      <c r="FV157" s="254"/>
      <c r="FW157" s="255"/>
      <c r="FX157" s="255"/>
      <c r="FY157" s="255"/>
      <c r="FZ157" s="255"/>
      <c r="GA157" s="255"/>
      <c r="GB157" s="255"/>
      <c r="GC157" s="255"/>
      <c r="GD157" s="255"/>
      <c r="GE157" s="260"/>
      <c r="GF157" s="255"/>
      <c r="GG157" s="255"/>
      <c r="GH157" s="255"/>
      <c r="GI157" s="255"/>
      <c r="GJ157" s="255"/>
      <c r="GK157" s="255"/>
      <c r="GL157" s="255"/>
      <c r="GM157" s="255"/>
      <c r="GN157" s="255"/>
      <c r="GO157" s="261"/>
      <c r="GP157" s="20"/>
      <c r="GQ157" s="19"/>
      <c r="GR157" s="254"/>
      <c r="GS157" s="255"/>
      <c r="GT157" s="255"/>
      <c r="GU157" s="255"/>
      <c r="GV157" s="255"/>
      <c r="GW157" s="255"/>
      <c r="GX157" s="255"/>
      <c r="GY157" s="255"/>
      <c r="GZ157" s="255"/>
      <c r="HA157" s="260"/>
      <c r="HB157" s="255"/>
      <c r="HC157" s="255"/>
      <c r="HD157" s="255"/>
      <c r="HE157" s="255"/>
      <c r="HF157" s="255"/>
      <c r="HG157" s="255"/>
      <c r="HH157" s="255"/>
      <c r="HI157" s="255"/>
      <c r="HJ157" s="255"/>
      <c r="HK157" s="261"/>
      <c r="HL157" s="20"/>
    </row>
    <row r="158" spans="1:220" ht="14.25" customHeight="1" thickBot="1">
      <c r="A158" s="19"/>
      <c r="B158" s="256"/>
      <c r="C158" s="257"/>
      <c r="D158" s="257"/>
      <c r="E158" s="257"/>
      <c r="F158" s="257"/>
      <c r="G158" s="257"/>
      <c r="H158" s="257"/>
      <c r="I158" s="257"/>
      <c r="J158" s="257"/>
      <c r="K158" s="262"/>
      <c r="L158" s="257"/>
      <c r="M158" s="257"/>
      <c r="N158" s="257"/>
      <c r="O158" s="257"/>
      <c r="P158" s="257"/>
      <c r="Q158" s="257"/>
      <c r="R158" s="257"/>
      <c r="S158" s="257"/>
      <c r="T158" s="257"/>
      <c r="U158" s="263"/>
      <c r="V158" s="20"/>
      <c r="W158" s="19"/>
      <c r="X158" s="256"/>
      <c r="Y158" s="257"/>
      <c r="Z158" s="257"/>
      <c r="AA158" s="257"/>
      <c r="AB158" s="257"/>
      <c r="AC158" s="257"/>
      <c r="AD158" s="257"/>
      <c r="AE158" s="257"/>
      <c r="AF158" s="257"/>
      <c r="AG158" s="262"/>
      <c r="AH158" s="257"/>
      <c r="AI158" s="257"/>
      <c r="AJ158" s="257"/>
      <c r="AK158" s="257"/>
      <c r="AL158" s="257"/>
      <c r="AM158" s="257"/>
      <c r="AN158" s="257"/>
      <c r="AO158" s="257"/>
      <c r="AP158" s="257"/>
      <c r="AQ158" s="263"/>
      <c r="AR158" s="20"/>
      <c r="AS158" s="19"/>
      <c r="AT158" s="256"/>
      <c r="AU158" s="257"/>
      <c r="AV158" s="257"/>
      <c r="AW158" s="257"/>
      <c r="AX158" s="257"/>
      <c r="AY158" s="257"/>
      <c r="AZ158" s="257"/>
      <c r="BA158" s="257"/>
      <c r="BB158" s="257"/>
      <c r="BC158" s="262"/>
      <c r="BD158" s="257"/>
      <c r="BE158" s="257"/>
      <c r="BF158" s="257"/>
      <c r="BG158" s="257"/>
      <c r="BH158" s="257"/>
      <c r="BI158" s="257"/>
      <c r="BJ158" s="257"/>
      <c r="BK158" s="257"/>
      <c r="BL158" s="257"/>
      <c r="BM158" s="263"/>
      <c r="BN158" s="20"/>
      <c r="BO158" s="19"/>
      <c r="BP158" s="256"/>
      <c r="BQ158" s="257"/>
      <c r="BR158" s="257"/>
      <c r="BS158" s="257"/>
      <c r="BT158" s="257"/>
      <c r="BU158" s="257"/>
      <c r="BV158" s="257"/>
      <c r="BW158" s="257"/>
      <c r="BX158" s="257"/>
      <c r="BY158" s="262"/>
      <c r="BZ158" s="257"/>
      <c r="CA158" s="257"/>
      <c r="CB158" s="257"/>
      <c r="CC158" s="257"/>
      <c r="CD158" s="257"/>
      <c r="CE158" s="257"/>
      <c r="CF158" s="257"/>
      <c r="CG158" s="257"/>
      <c r="CH158" s="257"/>
      <c r="CI158" s="263"/>
      <c r="CJ158" s="20"/>
      <c r="CK158" s="19"/>
      <c r="CL158" s="256"/>
      <c r="CM158" s="257"/>
      <c r="CN158" s="257"/>
      <c r="CO158" s="257"/>
      <c r="CP158" s="257"/>
      <c r="CQ158" s="257"/>
      <c r="CR158" s="257"/>
      <c r="CS158" s="257"/>
      <c r="CT158" s="257"/>
      <c r="CU158" s="262"/>
      <c r="CV158" s="257"/>
      <c r="CW158" s="257"/>
      <c r="CX158" s="257"/>
      <c r="CY158" s="257"/>
      <c r="CZ158" s="257"/>
      <c r="DA158" s="257"/>
      <c r="DB158" s="257"/>
      <c r="DC158" s="257"/>
      <c r="DD158" s="257"/>
      <c r="DE158" s="263"/>
      <c r="DF158" s="20"/>
      <c r="DG158" s="19"/>
      <c r="DH158" s="256"/>
      <c r="DI158" s="257"/>
      <c r="DJ158" s="257"/>
      <c r="DK158" s="257"/>
      <c r="DL158" s="257"/>
      <c r="DM158" s="257"/>
      <c r="DN158" s="257"/>
      <c r="DO158" s="257"/>
      <c r="DP158" s="257"/>
      <c r="DQ158" s="262"/>
      <c r="DR158" s="257"/>
      <c r="DS158" s="257"/>
      <c r="DT158" s="257"/>
      <c r="DU158" s="257"/>
      <c r="DV158" s="257"/>
      <c r="DW158" s="257"/>
      <c r="DX158" s="257"/>
      <c r="DY158" s="257"/>
      <c r="DZ158" s="257"/>
      <c r="EA158" s="263"/>
      <c r="EB158" s="20"/>
      <c r="EC158" s="19"/>
      <c r="ED158" s="256"/>
      <c r="EE158" s="257"/>
      <c r="EF158" s="257"/>
      <c r="EG158" s="257"/>
      <c r="EH158" s="257"/>
      <c r="EI158" s="257"/>
      <c r="EJ158" s="257"/>
      <c r="EK158" s="257"/>
      <c r="EL158" s="257"/>
      <c r="EM158" s="262"/>
      <c r="EN158" s="257"/>
      <c r="EO158" s="257"/>
      <c r="EP158" s="257"/>
      <c r="EQ158" s="257"/>
      <c r="ER158" s="257"/>
      <c r="ES158" s="257"/>
      <c r="ET158" s="257"/>
      <c r="EU158" s="257"/>
      <c r="EV158" s="257"/>
      <c r="EW158" s="263"/>
      <c r="EX158" s="20"/>
      <c r="EY158" s="19"/>
      <c r="EZ158" s="256"/>
      <c r="FA158" s="257"/>
      <c r="FB158" s="257"/>
      <c r="FC158" s="257"/>
      <c r="FD158" s="257"/>
      <c r="FE158" s="257"/>
      <c r="FF158" s="257"/>
      <c r="FG158" s="257"/>
      <c r="FH158" s="257"/>
      <c r="FI158" s="262"/>
      <c r="FJ158" s="257"/>
      <c r="FK158" s="257"/>
      <c r="FL158" s="257"/>
      <c r="FM158" s="257"/>
      <c r="FN158" s="257"/>
      <c r="FO158" s="257"/>
      <c r="FP158" s="257"/>
      <c r="FQ158" s="257"/>
      <c r="FR158" s="257"/>
      <c r="FS158" s="263"/>
      <c r="FT158" s="20"/>
      <c r="FU158" s="19"/>
      <c r="FV158" s="256"/>
      <c r="FW158" s="257"/>
      <c r="FX158" s="257"/>
      <c r="FY158" s="257"/>
      <c r="FZ158" s="257"/>
      <c r="GA158" s="257"/>
      <c r="GB158" s="257"/>
      <c r="GC158" s="257"/>
      <c r="GD158" s="257"/>
      <c r="GE158" s="262"/>
      <c r="GF158" s="257"/>
      <c r="GG158" s="257"/>
      <c r="GH158" s="257"/>
      <c r="GI158" s="257"/>
      <c r="GJ158" s="257"/>
      <c r="GK158" s="257"/>
      <c r="GL158" s="257"/>
      <c r="GM158" s="257"/>
      <c r="GN158" s="257"/>
      <c r="GO158" s="263"/>
      <c r="GP158" s="20"/>
      <c r="GQ158" s="19"/>
      <c r="GR158" s="256"/>
      <c r="GS158" s="257"/>
      <c r="GT158" s="257"/>
      <c r="GU158" s="257"/>
      <c r="GV158" s="257"/>
      <c r="GW158" s="257"/>
      <c r="GX158" s="257"/>
      <c r="GY158" s="257"/>
      <c r="GZ158" s="257"/>
      <c r="HA158" s="262"/>
      <c r="HB158" s="257"/>
      <c r="HC158" s="257"/>
      <c r="HD158" s="257"/>
      <c r="HE158" s="257"/>
      <c r="HF158" s="257"/>
      <c r="HG158" s="257"/>
      <c r="HH158" s="257"/>
      <c r="HI158" s="257"/>
      <c r="HJ158" s="257"/>
      <c r="HK158" s="263"/>
      <c r="HL158" s="20"/>
    </row>
    <row r="159" spans="1:220">
      <c r="A159" s="19"/>
      <c r="V159" s="20"/>
      <c r="W159" s="19"/>
      <c r="AR159" s="20"/>
      <c r="AS159" s="19"/>
      <c r="BN159" s="20"/>
      <c r="BO159" s="19"/>
      <c r="CJ159" s="20"/>
      <c r="CK159" s="19"/>
      <c r="DF159" s="20"/>
      <c r="DG159" s="19"/>
      <c r="EB159" s="20"/>
      <c r="EC159" s="19"/>
      <c r="EX159" s="20"/>
      <c r="EY159" s="19"/>
      <c r="FT159" s="20"/>
      <c r="FU159" s="19"/>
      <c r="GP159" s="20"/>
      <c r="GQ159" s="19"/>
      <c r="HL159" s="20"/>
    </row>
    <row r="160" spans="1:220" ht="14.25" thickBot="1">
      <c r="A160" s="19"/>
      <c r="V160" s="20"/>
      <c r="W160" s="19"/>
      <c r="AR160" s="20"/>
      <c r="AS160" s="19"/>
      <c r="BN160" s="20"/>
      <c r="BO160" s="19"/>
      <c r="CJ160" s="20"/>
      <c r="CK160" s="19"/>
      <c r="DF160" s="20"/>
      <c r="DG160" s="19"/>
      <c r="EB160" s="20"/>
      <c r="EC160" s="19"/>
      <c r="EX160" s="20"/>
      <c r="EY160" s="19"/>
      <c r="FT160" s="20"/>
      <c r="FU160" s="19"/>
      <c r="GP160" s="20"/>
      <c r="GQ160" s="19"/>
      <c r="HL160" s="20"/>
    </row>
    <row r="161" spans="1:220" ht="13.5" customHeight="1">
      <c r="A161" s="19"/>
      <c r="B161" s="282" t="s">
        <v>251</v>
      </c>
      <c r="C161" s="283"/>
      <c r="D161" s="286" t="s">
        <v>252</v>
      </c>
      <c r="E161" s="287"/>
      <c r="F161" s="287"/>
      <c r="G161" s="283"/>
      <c r="H161" s="286" t="s">
        <v>255</v>
      </c>
      <c r="I161" s="287"/>
      <c r="J161" s="287"/>
      <c r="K161" s="287"/>
      <c r="L161" s="287"/>
      <c r="M161" s="287"/>
      <c r="N161" s="287"/>
      <c r="O161" s="283"/>
      <c r="P161" s="286" t="s">
        <v>253</v>
      </c>
      <c r="Q161" s="283"/>
      <c r="R161" s="286" t="s">
        <v>254</v>
      </c>
      <c r="S161" s="287"/>
      <c r="T161" s="287"/>
      <c r="U161" s="305"/>
      <c r="V161" s="20"/>
      <c r="W161" s="19"/>
      <c r="X161" s="282" t="s">
        <v>251</v>
      </c>
      <c r="Y161" s="283"/>
      <c r="Z161" s="286" t="s">
        <v>252</v>
      </c>
      <c r="AA161" s="287"/>
      <c r="AB161" s="287"/>
      <c r="AC161" s="283"/>
      <c r="AD161" s="286" t="s">
        <v>255</v>
      </c>
      <c r="AE161" s="287"/>
      <c r="AF161" s="287"/>
      <c r="AG161" s="287"/>
      <c r="AH161" s="287"/>
      <c r="AI161" s="287"/>
      <c r="AJ161" s="287"/>
      <c r="AK161" s="283"/>
      <c r="AL161" s="286" t="s">
        <v>253</v>
      </c>
      <c r="AM161" s="283"/>
      <c r="AN161" s="286" t="s">
        <v>254</v>
      </c>
      <c r="AO161" s="287"/>
      <c r="AP161" s="287"/>
      <c r="AQ161" s="305"/>
      <c r="AR161" s="20"/>
      <c r="AS161" s="19"/>
      <c r="AT161" s="282" t="s">
        <v>251</v>
      </c>
      <c r="AU161" s="283"/>
      <c r="AV161" s="286" t="s">
        <v>252</v>
      </c>
      <c r="AW161" s="287"/>
      <c r="AX161" s="287"/>
      <c r="AY161" s="283"/>
      <c r="AZ161" s="286" t="s">
        <v>255</v>
      </c>
      <c r="BA161" s="287"/>
      <c r="BB161" s="287"/>
      <c r="BC161" s="287"/>
      <c r="BD161" s="287"/>
      <c r="BE161" s="287"/>
      <c r="BF161" s="287"/>
      <c r="BG161" s="283"/>
      <c r="BH161" s="286" t="s">
        <v>253</v>
      </c>
      <c r="BI161" s="283"/>
      <c r="BJ161" s="286" t="s">
        <v>254</v>
      </c>
      <c r="BK161" s="287"/>
      <c r="BL161" s="287"/>
      <c r="BM161" s="305"/>
      <c r="BN161" s="20"/>
      <c r="BO161" s="19"/>
      <c r="BP161" s="282" t="s">
        <v>251</v>
      </c>
      <c r="BQ161" s="283"/>
      <c r="BR161" s="286" t="s">
        <v>252</v>
      </c>
      <c r="BS161" s="287"/>
      <c r="BT161" s="287"/>
      <c r="BU161" s="283"/>
      <c r="BV161" s="286" t="s">
        <v>255</v>
      </c>
      <c r="BW161" s="287"/>
      <c r="BX161" s="287"/>
      <c r="BY161" s="287"/>
      <c r="BZ161" s="287"/>
      <c r="CA161" s="287"/>
      <c r="CB161" s="287"/>
      <c r="CC161" s="283"/>
      <c r="CD161" s="286" t="s">
        <v>253</v>
      </c>
      <c r="CE161" s="283"/>
      <c r="CF161" s="286" t="s">
        <v>254</v>
      </c>
      <c r="CG161" s="287"/>
      <c r="CH161" s="287"/>
      <c r="CI161" s="305"/>
      <c r="CJ161" s="20"/>
      <c r="CK161" s="19"/>
      <c r="CL161" s="282" t="s">
        <v>251</v>
      </c>
      <c r="CM161" s="283"/>
      <c r="CN161" s="286" t="s">
        <v>252</v>
      </c>
      <c r="CO161" s="287"/>
      <c r="CP161" s="287"/>
      <c r="CQ161" s="283"/>
      <c r="CR161" s="286" t="s">
        <v>255</v>
      </c>
      <c r="CS161" s="287"/>
      <c r="CT161" s="287"/>
      <c r="CU161" s="287"/>
      <c r="CV161" s="287"/>
      <c r="CW161" s="287"/>
      <c r="CX161" s="287"/>
      <c r="CY161" s="283"/>
      <c r="CZ161" s="286" t="s">
        <v>253</v>
      </c>
      <c r="DA161" s="283"/>
      <c r="DB161" s="286" t="s">
        <v>254</v>
      </c>
      <c r="DC161" s="287"/>
      <c r="DD161" s="287"/>
      <c r="DE161" s="305"/>
      <c r="DF161" s="20"/>
      <c r="DG161" s="19"/>
      <c r="DH161" s="282" t="s">
        <v>251</v>
      </c>
      <c r="DI161" s="283"/>
      <c r="DJ161" s="286" t="s">
        <v>252</v>
      </c>
      <c r="DK161" s="287"/>
      <c r="DL161" s="287"/>
      <c r="DM161" s="283"/>
      <c r="DN161" s="286" t="s">
        <v>255</v>
      </c>
      <c r="DO161" s="287"/>
      <c r="DP161" s="287"/>
      <c r="DQ161" s="287"/>
      <c r="DR161" s="287"/>
      <c r="DS161" s="287"/>
      <c r="DT161" s="287"/>
      <c r="DU161" s="283"/>
      <c r="DV161" s="286" t="s">
        <v>253</v>
      </c>
      <c r="DW161" s="283"/>
      <c r="DX161" s="286" t="s">
        <v>254</v>
      </c>
      <c r="DY161" s="287"/>
      <c r="DZ161" s="287"/>
      <c r="EA161" s="305"/>
      <c r="EB161" s="20"/>
      <c r="EC161" s="19"/>
      <c r="ED161" s="282" t="s">
        <v>251</v>
      </c>
      <c r="EE161" s="283"/>
      <c r="EF161" s="286" t="s">
        <v>252</v>
      </c>
      <c r="EG161" s="287"/>
      <c r="EH161" s="287"/>
      <c r="EI161" s="283"/>
      <c r="EJ161" s="286" t="s">
        <v>255</v>
      </c>
      <c r="EK161" s="287"/>
      <c r="EL161" s="287"/>
      <c r="EM161" s="287"/>
      <c r="EN161" s="287"/>
      <c r="EO161" s="287"/>
      <c r="EP161" s="287"/>
      <c r="EQ161" s="283"/>
      <c r="ER161" s="286" t="s">
        <v>253</v>
      </c>
      <c r="ES161" s="283"/>
      <c r="ET161" s="286" t="s">
        <v>254</v>
      </c>
      <c r="EU161" s="287"/>
      <c r="EV161" s="287"/>
      <c r="EW161" s="305"/>
      <c r="EX161" s="20"/>
      <c r="EY161" s="19"/>
      <c r="EZ161" s="282" t="s">
        <v>251</v>
      </c>
      <c r="FA161" s="283"/>
      <c r="FB161" s="286" t="s">
        <v>252</v>
      </c>
      <c r="FC161" s="287"/>
      <c r="FD161" s="287"/>
      <c r="FE161" s="283"/>
      <c r="FF161" s="286" t="s">
        <v>255</v>
      </c>
      <c r="FG161" s="287"/>
      <c r="FH161" s="287"/>
      <c r="FI161" s="287"/>
      <c r="FJ161" s="287"/>
      <c r="FK161" s="287"/>
      <c r="FL161" s="287"/>
      <c r="FM161" s="283"/>
      <c r="FN161" s="286" t="s">
        <v>253</v>
      </c>
      <c r="FO161" s="283"/>
      <c r="FP161" s="286" t="s">
        <v>254</v>
      </c>
      <c r="FQ161" s="287"/>
      <c r="FR161" s="287"/>
      <c r="FS161" s="305"/>
      <c r="FT161" s="20"/>
      <c r="FU161" s="19"/>
      <c r="FV161" s="282" t="s">
        <v>251</v>
      </c>
      <c r="FW161" s="283"/>
      <c r="FX161" s="286" t="s">
        <v>252</v>
      </c>
      <c r="FY161" s="287"/>
      <c r="FZ161" s="287"/>
      <c r="GA161" s="283"/>
      <c r="GB161" s="286" t="s">
        <v>255</v>
      </c>
      <c r="GC161" s="287"/>
      <c r="GD161" s="287"/>
      <c r="GE161" s="287"/>
      <c r="GF161" s="287"/>
      <c r="GG161" s="287"/>
      <c r="GH161" s="287"/>
      <c r="GI161" s="283"/>
      <c r="GJ161" s="286" t="s">
        <v>253</v>
      </c>
      <c r="GK161" s="283"/>
      <c r="GL161" s="286" t="s">
        <v>254</v>
      </c>
      <c r="GM161" s="287"/>
      <c r="GN161" s="287"/>
      <c r="GO161" s="305"/>
      <c r="GP161" s="20"/>
      <c r="GQ161" s="19"/>
      <c r="GR161" s="282" t="s">
        <v>251</v>
      </c>
      <c r="GS161" s="283"/>
      <c r="GT161" s="286" t="s">
        <v>252</v>
      </c>
      <c r="GU161" s="287"/>
      <c r="GV161" s="287"/>
      <c r="GW161" s="283"/>
      <c r="GX161" s="286" t="s">
        <v>255</v>
      </c>
      <c r="GY161" s="287"/>
      <c r="GZ161" s="287"/>
      <c r="HA161" s="287"/>
      <c r="HB161" s="287"/>
      <c r="HC161" s="287"/>
      <c r="HD161" s="287"/>
      <c r="HE161" s="283"/>
      <c r="HF161" s="286" t="s">
        <v>253</v>
      </c>
      <c r="HG161" s="283"/>
      <c r="HH161" s="286" t="s">
        <v>254</v>
      </c>
      <c r="HI161" s="287"/>
      <c r="HJ161" s="287"/>
      <c r="HK161" s="305"/>
      <c r="HL161" s="20"/>
    </row>
    <row r="162" spans="1:220" ht="13.5" customHeight="1">
      <c r="A162" s="19"/>
      <c r="B162" s="284"/>
      <c r="C162" s="285"/>
      <c r="D162" s="288"/>
      <c r="E162" s="289"/>
      <c r="F162" s="289"/>
      <c r="G162" s="285"/>
      <c r="H162" s="288"/>
      <c r="I162" s="289"/>
      <c r="J162" s="289"/>
      <c r="K162" s="289"/>
      <c r="L162" s="289"/>
      <c r="M162" s="289"/>
      <c r="N162" s="289"/>
      <c r="O162" s="285"/>
      <c r="P162" s="288"/>
      <c r="Q162" s="285"/>
      <c r="R162" s="288"/>
      <c r="S162" s="289"/>
      <c r="T162" s="289"/>
      <c r="U162" s="306"/>
      <c r="V162" s="20"/>
      <c r="W162" s="19"/>
      <c r="X162" s="284"/>
      <c r="Y162" s="285"/>
      <c r="Z162" s="288"/>
      <c r="AA162" s="289"/>
      <c r="AB162" s="289"/>
      <c r="AC162" s="285"/>
      <c r="AD162" s="288"/>
      <c r="AE162" s="289"/>
      <c r="AF162" s="289"/>
      <c r="AG162" s="289"/>
      <c r="AH162" s="289"/>
      <c r="AI162" s="289"/>
      <c r="AJ162" s="289"/>
      <c r="AK162" s="285"/>
      <c r="AL162" s="288"/>
      <c r="AM162" s="285"/>
      <c r="AN162" s="288"/>
      <c r="AO162" s="289"/>
      <c r="AP162" s="289"/>
      <c r="AQ162" s="306"/>
      <c r="AR162" s="20"/>
      <c r="AS162" s="19"/>
      <c r="AT162" s="284"/>
      <c r="AU162" s="285"/>
      <c r="AV162" s="288"/>
      <c r="AW162" s="289"/>
      <c r="AX162" s="289"/>
      <c r="AY162" s="285"/>
      <c r="AZ162" s="288"/>
      <c r="BA162" s="289"/>
      <c r="BB162" s="289"/>
      <c r="BC162" s="289"/>
      <c r="BD162" s="289"/>
      <c r="BE162" s="289"/>
      <c r="BF162" s="289"/>
      <c r="BG162" s="285"/>
      <c r="BH162" s="288"/>
      <c r="BI162" s="285"/>
      <c r="BJ162" s="288"/>
      <c r="BK162" s="289"/>
      <c r="BL162" s="289"/>
      <c r="BM162" s="306"/>
      <c r="BN162" s="20"/>
      <c r="BO162" s="19"/>
      <c r="BP162" s="284"/>
      <c r="BQ162" s="285"/>
      <c r="BR162" s="288"/>
      <c r="BS162" s="289"/>
      <c r="BT162" s="289"/>
      <c r="BU162" s="285"/>
      <c r="BV162" s="288"/>
      <c r="BW162" s="289"/>
      <c r="BX162" s="289"/>
      <c r="BY162" s="289"/>
      <c r="BZ162" s="289"/>
      <c r="CA162" s="289"/>
      <c r="CB162" s="289"/>
      <c r="CC162" s="285"/>
      <c r="CD162" s="288"/>
      <c r="CE162" s="285"/>
      <c r="CF162" s="288"/>
      <c r="CG162" s="289"/>
      <c r="CH162" s="289"/>
      <c r="CI162" s="306"/>
      <c r="CJ162" s="20"/>
      <c r="CK162" s="19"/>
      <c r="CL162" s="284"/>
      <c r="CM162" s="285"/>
      <c r="CN162" s="288"/>
      <c r="CO162" s="289"/>
      <c r="CP162" s="289"/>
      <c r="CQ162" s="285"/>
      <c r="CR162" s="288"/>
      <c r="CS162" s="289"/>
      <c r="CT162" s="289"/>
      <c r="CU162" s="289"/>
      <c r="CV162" s="289"/>
      <c r="CW162" s="289"/>
      <c r="CX162" s="289"/>
      <c r="CY162" s="285"/>
      <c r="CZ162" s="288"/>
      <c r="DA162" s="285"/>
      <c r="DB162" s="288"/>
      <c r="DC162" s="289"/>
      <c r="DD162" s="289"/>
      <c r="DE162" s="306"/>
      <c r="DF162" s="20"/>
      <c r="DG162" s="19"/>
      <c r="DH162" s="284"/>
      <c r="DI162" s="285"/>
      <c r="DJ162" s="288"/>
      <c r="DK162" s="289"/>
      <c r="DL162" s="289"/>
      <c r="DM162" s="285"/>
      <c r="DN162" s="288"/>
      <c r="DO162" s="289"/>
      <c r="DP162" s="289"/>
      <c r="DQ162" s="289"/>
      <c r="DR162" s="289"/>
      <c r="DS162" s="289"/>
      <c r="DT162" s="289"/>
      <c r="DU162" s="285"/>
      <c r="DV162" s="288"/>
      <c r="DW162" s="285"/>
      <c r="DX162" s="288"/>
      <c r="DY162" s="289"/>
      <c r="DZ162" s="289"/>
      <c r="EA162" s="306"/>
      <c r="EB162" s="20"/>
      <c r="EC162" s="19"/>
      <c r="ED162" s="284"/>
      <c r="EE162" s="285"/>
      <c r="EF162" s="288"/>
      <c r="EG162" s="289"/>
      <c r="EH162" s="289"/>
      <c r="EI162" s="285"/>
      <c r="EJ162" s="288"/>
      <c r="EK162" s="289"/>
      <c r="EL162" s="289"/>
      <c r="EM162" s="289"/>
      <c r="EN162" s="289"/>
      <c r="EO162" s="289"/>
      <c r="EP162" s="289"/>
      <c r="EQ162" s="285"/>
      <c r="ER162" s="288"/>
      <c r="ES162" s="285"/>
      <c r="ET162" s="288"/>
      <c r="EU162" s="289"/>
      <c r="EV162" s="289"/>
      <c r="EW162" s="306"/>
      <c r="EX162" s="20"/>
      <c r="EY162" s="19"/>
      <c r="EZ162" s="284"/>
      <c r="FA162" s="285"/>
      <c r="FB162" s="288"/>
      <c r="FC162" s="289"/>
      <c r="FD162" s="289"/>
      <c r="FE162" s="285"/>
      <c r="FF162" s="288"/>
      <c r="FG162" s="289"/>
      <c r="FH162" s="289"/>
      <c r="FI162" s="289"/>
      <c r="FJ162" s="289"/>
      <c r="FK162" s="289"/>
      <c r="FL162" s="289"/>
      <c r="FM162" s="285"/>
      <c r="FN162" s="288"/>
      <c r="FO162" s="285"/>
      <c r="FP162" s="288"/>
      <c r="FQ162" s="289"/>
      <c r="FR162" s="289"/>
      <c r="FS162" s="306"/>
      <c r="FT162" s="20"/>
      <c r="FU162" s="19"/>
      <c r="FV162" s="284"/>
      <c r="FW162" s="285"/>
      <c r="FX162" s="288"/>
      <c r="FY162" s="289"/>
      <c r="FZ162" s="289"/>
      <c r="GA162" s="285"/>
      <c r="GB162" s="288"/>
      <c r="GC162" s="289"/>
      <c r="GD162" s="289"/>
      <c r="GE162" s="289"/>
      <c r="GF162" s="289"/>
      <c r="GG162" s="289"/>
      <c r="GH162" s="289"/>
      <c r="GI162" s="285"/>
      <c r="GJ162" s="288"/>
      <c r="GK162" s="285"/>
      <c r="GL162" s="288"/>
      <c r="GM162" s="289"/>
      <c r="GN162" s="289"/>
      <c r="GO162" s="306"/>
      <c r="GP162" s="20"/>
      <c r="GQ162" s="19"/>
      <c r="GR162" s="284"/>
      <c r="GS162" s="285"/>
      <c r="GT162" s="288"/>
      <c r="GU162" s="289"/>
      <c r="GV162" s="289"/>
      <c r="GW162" s="285"/>
      <c r="GX162" s="288"/>
      <c r="GY162" s="289"/>
      <c r="GZ162" s="289"/>
      <c r="HA162" s="289"/>
      <c r="HB162" s="289"/>
      <c r="HC162" s="289"/>
      <c r="HD162" s="289"/>
      <c r="HE162" s="285"/>
      <c r="HF162" s="288"/>
      <c r="HG162" s="285"/>
      <c r="HH162" s="288"/>
      <c r="HI162" s="289"/>
      <c r="HJ162" s="289"/>
      <c r="HK162" s="306"/>
      <c r="HL162" s="20"/>
    </row>
    <row r="163" spans="1:220" ht="13.5" customHeight="1">
      <c r="A163" s="19"/>
      <c r="B163" s="279"/>
      <c r="C163" s="274"/>
      <c r="D163" s="302" t="str">
        <f>MID(個人一覧!$H$30,1,1)</f>
        <v/>
      </c>
      <c r="E163" s="290" t="str">
        <f>MID(個人一覧!$H$30,2,1)</f>
        <v/>
      </c>
      <c r="F163" s="290" t="str">
        <f>MID(個人一覧!$H$30,3,1)</f>
        <v/>
      </c>
      <c r="G163" s="249" t="str">
        <f>MID(個人一覧!$H$30,4,1)</f>
        <v/>
      </c>
      <c r="H163" s="293">
        <f>個人一覧!$C$30</f>
        <v>0</v>
      </c>
      <c r="I163" s="294"/>
      <c r="J163" s="294"/>
      <c r="K163" s="294"/>
      <c r="L163" s="294"/>
      <c r="M163" s="294"/>
      <c r="N163" s="294"/>
      <c r="O163" s="295"/>
      <c r="P163" s="273">
        <f>個人一覧!$D$30</f>
        <v>0</v>
      </c>
      <c r="Q163" s="274"/>
      <c r="R163" s="264">
        <f>個人申込書!$R$17</f>
        <v>0</v>
      </c>
      <c r="S163" s="265"/>
      <c r="T163" s="265"/>
      <c r="U163" s="266"/>
      <c r="V163" s="20"/>
      <c r="W163" s="19"/>
      <c r="X163" s="279"/>
      <c r="Y163" s="274"/>
      <c r="Z163" s="302" t="str">
        <f>MID(個人一覧!$H$31,1,1)</f>
        <v/>
      </c>
      <c r="AA163" s="290" t="str">
        <f>MID(個人一覧!$H$31,2,1)</f>
        <v/>
      </c>
      <c r="AB163" s="290" t="str">
        <f>MID(個人一覧!$H$31,3,1)</f>
        <v/>
      </c>
      <c r="AC163" s="249" t="str">
        <f>MID(個人一覧!$H$31,4,1)</f>
        <v/>
      </c>
      <c r="AD163" s="293">
        <f>個人一覧!$C$31</f>
        <v>0</v>
      </c>
      <c r="AE163" s="294"/>
      <c r="AF163" s="294"/>
      <c r="AG163" s="294"/>
      <c r="AH163" s="294"/>
      <c r="AI163" s="294"/>
      <c r="AJ163" s="294"/>
      <c r="AK163" s="295"/>
      <c r="AL163" s="273">
        <f>個人一覧!$D$31</f>
        <v>0</v>
      </c>
      <c r="AM163" s="274"/>
      <c r="AN163" s="264">
        <f>個人申込書!$R$17</f>
        <v>0</v>
      </c>
      <c r="AO163" s="265"/>
      <c r="AP163" s="265"/>
      <c r="AQ163" s="266"/>
      <c r="AR163" s="20"/>
      <c r="AS163" s="19"/>
      <c r="AT163" s="279"/>
      <c r="AU163" s="274"/>
      <c r="AV163" s="302" t="str">
        <f>MID(個人一覧!$H$32,1,1)</f>
        <v/>
      </c>
      <c r="AW163" s="290" t="str">
        <f>MID(個人一覧!$H$32,2,1)</f>
        <v/>
      </c>
      <c r="AX163" s="290" t="str">
        <f>MID(個人一覧!$H$32,3,1)</f>
        <v/>
      </c>
      <c r="AY163" s="249" t="str">
        <f>MID(個人一覧!$H$32,4,1)</f>
        <v/>
      </c>
      <c r="AZ163" s="293">
        <f>個人一覧!$C$32</f>
        <v>0</v>
      </c>
      <c r="BA163" s="294"/>
      <c r="BB163" s="294"/>
      <c r="BC163" s="294"/>
      <c r="BD163" s="294"/>
      <c r="BE163" s="294"/>
      <c r="BF163" s="294"/>
      <c r="BG163" s="295"/>
      <c r="BH163" s="273">
        <f>個人一覧!$D$32</f>
        <v>0</v>
      </c>
      <c r="BI163" s="274"/>
      <c r="BJ163" s="264">
        <f>個人申込書!$R$17</f>
        <v>0</v>
      </c>
      <c r="BK163" s="265"/>
      <c r="BL163" s="265"/>
      <c r="BM163" s="266"/>
      <c r="BN163" s="20"/>
      <c r="BO163" s="19"/>
      <c r="BP163" s="279"/>
      <c r="BQ163" s="274"/>
      <c r="BR163" s="302" t="str">
        <f>MID(個人一覧!$H$33,1,1)</f>
        <v/>
      </c>
      <c r="BS163" s="290" t="str">
        <f>MID(個人一覧!$H$33,2,1)</f>
        <v/>
      </c>
      <c r="BT163" s="290" t="str">
        <f>MID(個人一覧!$H$33,3,1)</f>
        <v/>
      </c>
      <c r="BU163" s="249" t="str">
        <f>MID(個人一覧!$H$33,4,1)</f>
        <v/>
      </c>
      <c r="BV163" s="293">
        <f>個人一覧!$C$33</f>
        <v>0</v>
      </c>
      <c r="BW163" s="294"/>
      <c r="BX163" s="294"/>
      <c r="BY163" s="294"/>
      <c r="BZ163" s="294"/>
      <c r="CA163" s="294"/>
      <c r="CB163" s="294"/>
      <c r="CC163" s="295"/>
      <c r="CD163" s="273">
        <f>個人一覧!$D$33</f>
        <v>0</v>
      </c>
      <c r="CE163" s="274"/>
      <c r="CF163" s="264">
        <f>個人申込書!$R$17</f>
        <v>0</v>
      </c>
      <c r="CG163" s="265"/>
      <c r="CH163" s="265"/>
      <c r="CI163" s="266"/>
      <c r="CJ163" s="20"/>
      <c r="CK163" s="19"/>
      <c r="CL163" s="279"/>
      <c r="CM163" s="274"/>
      <c r="CN163" s="302" t="str">
        <f>MID(個人一覧!$H$34,1,1)</f>
        <v/>
      </c>
      <c r="CO163" s="290" t="str">
        <f>MID(個人一覧!$H$34,2,1)</f>
        <v/>
      </c>
      <c r="CP163" s="290" t="str">
        <f>MID(個人一覧!$H$34,3,1)</f>
        <v/>
      </c>
      <c r="CQ163" s="249" t="str">
        <f>MID(個人一覧!$H$34,4,1)</f>
        <v/>
      </c>
      <c r="CR163" s="293">
        <f>個人一覧!$C$34</f>
        <v>0</v>
      </c>
      <c r="CS163" s="294"/>
      <c r="CT163" s="294"/>
      <c r="CU163" s="294"/>
      <c r="CV163" s="294"/>
      <c r="CW163" s="294"/>
      <c r="CX163" s="294"/>
      <c r="CY163" s="295"/>
      <c r="CZ163" s="273">
        <f>個人一覧!$D$34</f>
        <v>0</v>
      </c>
      <c r="DA163" s="274"/>
      <c r="DB163" s="264">
        <f>個人申込書!$R$17</f>
        <v>0</v>
      </c>
      <c r="DC163" s="265"/>
      <c r="DD163" s="265"/>
      <c r="DE163" s="266"/>
      <c r="DF163" s="20"/>
      <c r="DG163" s="19"/>
      <c r="DH163" s="279"/>
      <c r="DI163" s="274"/>
      <c r="DJ163" s="302" t="str">
        <f>MID(個人一覧!$H$35,1,1)</f>
        <v/>
      </c>
      <c r="DK163" s="290" t="str">
        <f>MID(個人一覧!$H$35,2,1)</f>
        <v/>
      </c>
      <c r="DL163" s="290" t="str">
        <f>MID(個人一覧!$H$35,3,1)</f>
        <v/>
      </c>
      <c r="DM163" s="249" t="str">
        <f>MID(個人一覧!$H$35,4,1)</f>
        <v/>
      </c>
      <c r="DN163" s="293">
        <f>個人一覧!$C$35</f>
        <v>0</v>
      </c>
      <c r="DO163" s="294"/>
      <c r="DP163" s="294"/>
      <c r="DQ163" s="294"/>
      <c r="DR163" s="294"/>
      <c r="DS163" s="294"/>
      <c r="DT163" s="294"/>
      <c r="DU163" s="295"/>
      <c r="DV163" s="273">
        <f>個人一覧!$D$35</f>
        <v>0</v>
      </c>
      <c r="DW163" s="274"/>
      <c r="DX163" s="264">
        <f>個人申込書!$R$17</f>
        <v>0</v>
      </c>
      <c r="DY163" s="265"/>
      <c r="DZ163" s="265"/>
      <c r="EA163" s="266"/>
      <c r="EB163" s="20"/>
      <c r="EC163" s="19"/>
      <c r="ED163" s="279"/>
      <c r="EE163" s="274"/>
      <c r="EF163" s="302" t="str">
        <f>MID(個人一覧!$H$36,1,1)</f>
        <v/>
      </c>
      <c r="EG163" s="290" t="str">
        <f>MID(個人一覧!$H$36,2,1)</f>
        <v/>
      </c>
      <c r="EH163" s="290" t="str">
        <f>MID(個人一覧!$H$36,3,1)</f>
        <v/>
      </c>
      <c r="EI163" s="249" t="str">
        <f>MID(個人一覧!$H$36,4,1)</f>
        <v/>
      </c>
      <c r="EJ163" s="293">
        <f>個人一覧!$C$36</f>
        <v>0</v>
      </c>
      <c r="EK163" s="294"/>
      <c r="EL163" s="294"/>
      <c r="EM163" s="294"/>
      <c r="EN163" s="294"/>
      <c r="EO163" s="294"/>
      <c r="EP163" s="294"/>
      <c r="EQ163" s="295"/>
      <c r="ER163" s="273">
        <f>個人一覧!$D$36</f>
        <v>0</v>
      </c>
      <c r="ES163" s="274"/>
      <c r="ET163" s="264">
        <f>個人申込書!$R$17</f>
        <v>0</v>
      </c>
      <c r="EU163" s="265"/>
      <c r="EV163" s="265"/>
      <c r="EW163" s="266"/>
      <c r="EX163" s="20"/>
      <c r="EY163" s="19"/>
      <c r="EZ163" s="279"/>
      <c r="FA163" s="274"/>
      <c r="FB163" s="302" t="str">
        <f>MID(個人一覧!$H$37,1,1)</f>
        <v/>
      </c>
      <c r="FC163" s="290" t="str">
        <f>MID(個人一覧!$H$37,2,1)</f>
        <v/>
      </c>
      <c r="FD163" s="290" t="str">
        <f>MID(個人一覧!$H$37,3,1)</f>
        <v/>
      </c>
      <c r="FE163" s="249" t="str">
        <f>MID(個人一覧!$H$37,4,1)</f>
        <v/>
      </c>
      <c r="FF163" s="293">
        <f>個人一覧!$C$37</f>
        <v>0</v>
      </c>
      <c r="FG163" s="294"/>
      <c r="FH163" s="294"/>
      <c r="FI163" s="294"/>
      <c r="FJ163" s="294"/>
      <c r="FK163" s="294"/>
      <c r="FL163" s="294"/>
      <c r="FM163" s="295"/>
      <c r="FN163" s="273">
        <f>個人一覧!$D$37</f>
        <v>0</v>
      </c>
      <c r="FO163" s="274"/>
      <c r="FP163" s="264">
        <f>個人申込書!$R$17</f>
        <v>0</v>
      </c>
      <c r="FQ163" s="265"/>
      <c r="FR163" s="265"/>
      <c r="FS163" s="266"/>
      <c r="FT163" s="20"/>
      <c r="FU163" s="19"/>
      <c r="FV163" s="279"/>
      <c r="FW163" s="274"/>
      <c r="FX163" s="302" t="str">
        <f>MID(個人一覧!$H$38,1,1)</f>
        <v/>
      </c>
      <c r="FY163" s="290" t="str">
        <f>MID(個人一覧!$H$38,2,1)</f>
        <v/>
      </c>
      <c r="FZ163" s="290" t="str">
        <f>MID(個人一覧!$H$38,3,1)</f>
        <v/>
      </c>
      <c r="GA163" s="249" t="str">
        <f>MID(個人一覧!$H$38,4,1)</f>
        <v/>
      </c>
      <c r="GB163" s="293">
        <f>個人一覧!$C$38</f>
        <v>0</v>
      </c>
      <c r="GC163" s="294"/>
      <c r="GD163" s="294"/>
      <c r="GE163" s="294"/>
      <c r="GF163" s="294"/>
      <c r="GG163" s="294"/>
      <c r="GH163" s="294"/>
      <c r="GI163" s="295"/>
      <c r="GJ163" s="273">
        <f>個人一覧!$D$38</f>
        <v>0</v>
      </c>
      <c r="GK163" s="274"/>
      <c r="GL163" s="264">
        <f>個人申込書!$R$17</f>
        <v>0</v>
      </c>
      <c r="GM163" s="265"/>
      <c r="GN163" s="265"/>
      <c r="GO163" s="266"/>
      <c r="GP163" s="20"/>
      <c r="GQ163" s="19"/>
      <c r="GR163" s="279"/>
      <c r="GS163" s="274"/>
      <c r="GT163" s="302" t="str">
        <f>MID(個人一覧!$H$39,1,1)</f>
        <v/>
      </c>
      <c r="GU163" s="290" t="str">
        <f>MID(個人一覧!$H$39,2,1)</f>
        <v/>
      </c>
      <c r="GV163" s="290" t="str">
        <f>MID(個人一覧!$H$39,3,1)</f>
        <v/>
      </c>
      <c r="GW163" s="249" t="str">
        <f>MID(個人一覧!$H$39,4,1)</f>
        <v/>
      </c>
      <c r="GX163" s="293">
        <f>個人一覧!$C$39</f>
        <v>0</v>
      </c>
      <c r="GY163" s="294"/>
      <c r="GZ163" s="294"/>
      <c r="HA163" s="294"/>
      <c r="HB163" s="294"/>
      <c r="HC163" s="294"/>
      <c r="HD163" s="294"/>
      <c r="HE163" s="295"/>
      <c r="HF163" s="273">
        <f>個人一覧!$D$39</f>
        <v>0</v>
      </c>
      <c r="HG163" s="274"/>
      <c r="HH163" s="264">
        <f>個人申込書!$R$17</f>
        <v>0</v>
      </c>
      <c r="HI163" s="265"/>
      <c r="HJ163" s="265"/>
      <c r="HK163" s="266"/>
      <c r="HL163" s="20"/>
    </row>
    <row r="164" spans="1:220" ht="13.5" customHeight="1">
      <c r="A164" s="19"/>
      <c r="B164" s="280"/>
      <c r="C164" s="276"/>
      <c r="D164" s="303"/>
      <c r="E164" s="291"/>
      <c r="F164" s="291"/>
      <c r="G164" s="250"/>
      <c r="H164" s="296"/>
      <c r="I164" s="297"/>
      <c r="J164" s="297"/>
      <c r="K164" s="297"/>
      <c r="L164" s="297"/>
      <c r="M164" s="297"/>
      <c r="N164" s="297"/>
      <c r="O164" s="298"/>
      <c r="P164" s="275"/>
      <c r="Q164" s="276"/>
      <c r="R164" s="267"/>
      <c r="S164" s="268"/>
      <c r="T164" s="268"/>
      <c r="U164" s="269"/>
      <c r="V164" s="20"/>
      <c r="W164" s="19"/>
      <c r="X164" s="280"/>
      <c r="Y164" s="276"/>
      <c r="Z164" s="303"/>
      <c r="AA164" s="291"/>
      <c r="AB164" s="291"/>
      <c r="AC164" s="250"/>
      <c r="AD164" s="296"/>
      <c r="AE164" s="297"/>
      <c r="AF164" s="297"/>
      <c r="AG164" s="297"/>
      <c r="AH164" s="297"/>
      <c r="AI164" s="297"/>
      <c r="AJ164" s="297"/>
      <c r="AK164" s="298"/>
      <c r="AL164" s="275"/>
      <c r="AM164" s="276"/>
      <c r="AN164" s="267"/>
      <c r="AO164" s="268"/>
      <c r="AP164" s="268"/>
      <c r="AQ164" s="269"/>
      <c r="AR164" s="20"/>
      <c r="AS164" s="19"/>
      <c r="AT164" s="280"/>
      <c r="AU164" s="276"/>
      <c r="AV164" s="303"/>
      <c r="AW164" s="291"/>
      <c r="AX164" s="291"/>
      <c r="AY164" s="250"/>
      <c r="AZ164" s="296"/>
      <c r="BA164" s="297"/>
      <c r="BB164" s="297"/>
      <c r="BC164" s="297"/>
      <c r="BD164" s="297"/>
      <c r="BE164" s="297"/>
      <c r="BF164" s="297"/>
      <c r="BG164" s="298"/>
      <c r="BH164" s="275"/>
      <c r="BI164" s="276"/>
      <c r="BJ164" s="267"/>
      <c r="BK164" s="268"/>
      <c r="BL164" s="268"/>
      <c r="BM164" s="269"/>
      <c r="BN164" s="20"/>
      <c r="BO164" s="19"/>
      <c r="BP164" s="280"/>
      <c r="BQ164" s="276"/>
      <c r="BR164" s="303"/>
      <c r="BS164" s="291"/>
      <c r="BT164" s="291"/>
      <c r="BU164" s="250"/>
      <c r="BV164" s="296"/>
      <c r="BW164" s="297"/>
      <c r="BX164" s="297"/>
      <c r="BY164" s="297"/>
      <c r="BZ164" s="297"/>
      <c r="CA164" s="297"/>
      <c r="CB164" s="297"/>
      <c r="CC164" s="298"/>
      <c r="CD164" s="275"/>
      <c r="CE164" s="276"/>
      <c r="CF164" s="267"/>
      <c r="CG164" s="268"/>
      <c r="CH164" s="268"/>
      <c r="CI164" s="269"/>
      <c r="CJ164" s="20"/>
      <c r="CK164" s="19"/>
      <c r="CL164" s="280"/>
      <c r="CM164" s="276"/>
      <c r="CN164" s="303"/>
      <c r="CO164" s="291"/>
      <c r="CP164" s="291"/>
      <c r="CQ164" s="250"/>
      <c r="CR164" s="296"/>
      <c r="CS164" s="297"/>
      <c r="CT164" s="297"/>
      <c r="CU164" s="297"/>
      <c r="CV164" s="297"/>
      <c r="CW164" s="297"/>
      <c r="CX164" s="297"/>
      <c r="CY164" s="298"/>
      <c r="CZ164" s="275"/>
      <c r="DA164" s="276"/>
      <c r="DB164" s="267"/>
      <c r="DC164" s="268"/>
      <c r="DD164" s="268"/>
      <c r="DE164" s="269"/>
      <c r="DF164" s="20"/>
      <c r="DG164" s="19"/>
      <c r="DH164" s="280"/>
      <c r="DI164" s="276"/>
      <c r="DJ164" s="303"/>
      <c r="DK164" s="291"/>
      <c r="DL164" s="291"/>
      <c r="DM164" s="250"/>
      <c r="DN164" s="296"/>
      <c r="DO164" s="297"/>
      <c r="DP164" s="297"/>
      <c r="DQ164" s="297"/>
      <c r="DR164" s="297"/>
      <c r="DS164" s="297"/>
      <c r="DT164" s="297"/>
      <c r="DU164" s="298"/>
      <c r="DV164" s="275"/>
      <c r="DW164" s="276"/>
      <c r="DX164" s="267"/>
      <c r="DY164" s="268"/>
      <c r="DZ164" s="268"/>
      <c r="EA164" s="269"/>
      <c r="EB164" s="20"/>
      <c r="EC164" s="19"/>
      <c r="ED164" s="280"/>
      <c r="EE164" s="276"/>
      <c r="EF164" s="303"/>
      <c r="EG164" s="291"/>
      <c r="EH164" s="291"/>
      <c r="EI164" s="250"/>
      <c r="EJ164" s="296"/>
      <c r="EK164" s="297"/>
      <c r="EL164" s="297"/>
      <c r="EM164" s="297"/>
      <c r="EN164" s="297"/>
      <c r="EO164" s="297"/>
      <c r="EP164" s="297"/>
      <c r="EQ164" s="298"/>
      <c r="ER164" s="275"/>
      <c r="ES164" s="276"/>
      <c r="ET164" s="267"/>
      <c r="EU164" s="268"/>
      <c r="EV164" s="268"/>
      <c r="EW164" s="269"/>
      <c r="EX164" s="20"/>
      <c r="EY164" s="19"/>
      <c r="EZ164" s="280"/>
      <c r="FA164" s="276"/>
      <c r="FB164" s="303"/>
      <c r="FC164" s="291"/>
      <c r="FD164" s="291"/>
      <c r="FE164" s="250"/>
      <c r="FF164" s="296"/>
      <c r="FG164" s="297"/>
      <c r="FH164" s="297"/>
      <c r="FI164" s="297"/>
      <c r="FJ164" s="297"/>
      <c r="FK164" s="297"/>
      <c r="FL164" s="297"/>
      <c r="FM164" s="298"/>
      <c r="FN164" s="275"/>
      <c r="FO164" s="276"/>
      <c r="FP164" s="267"/>
      <c r="FQ164" s="268"/>
      <c r="FR164" s="268"/>
      <c r="FS164" s="269"/>
      <c r="FT164" s="20"/>
      <c r="FU164" s="19"/>
      <c r="FV164" s="280"/>
      <c r="FW164" s="276"/>
      <c r="FX164" s="303"/>
      <c r="FY164" s="291"/>
      <c r="FZ164" s="291"/>
      <c r="GA164" s="250"/>
      <c r="GB164" s="296"/>
      <c r="GC164" s="297"/>
      <c r="GD164" s="297"/>
      <c r="GE164" s="297"/>
      <c r="GF164" s="297"/>
      <c r="GG164" s="297"/>
      <c r="GH164" s="297"/>
      <c r="GI164" s="298"/>
      <c r="GJ164" s="275"/>
      <c r="GK164" s="276"/>
      <c r="GL164" s="267"/>
      <c r="GM164" s="268"/>
      <c r="GN164" s="268"/>
      <c r="GO164" s="269"/>
      <c r="GP164" s="20"/>
      <c r="GQ164" s="19"/>
      <c r="GR164" s="280"/>
      <c r="GS164" s="276"/>
      <c r="GT164" s="303"/>
      <c r="GU164" s="291"/>
      <c r="GV164" s="291"/>
      <c r="GW164" s="250"/>
      <c r="GX164" s="296"/>
      <c r="GY164" s="297"/>
      <c r="GZ164" s="297"/>
      <c r="HA164" s="297"/>
      <c r="HB164" s="297"/>
      <c r="HC164" s="297"/>
      <c r="HD164" s="297"/>
      <c r="HE164" s="298"/>
      <c r="HF164" s="275"/>
      <c r="HG164" s="276"/>
      <c r="HH164" s="267"/>
      <c r="HI164" s="268"/>
      <c r="HJ164" s="268"/>
      <c r="HK164" s="269"/>
      <c r="HL164" s="20"/>
    </row>
    <row r="165" spans="1:220" ht="14.25" customHeight="1" thickBot="1">
      <c r="A165" s="19"/>
      <c r="B165" s="281"/>
      <c r="C165" s="278"/>
      <c r="D165" s="304"/>
      <c r="E165" s="292"/>
      <c r="F165" s="292"/>
      <c r="G165" s="251"/>
      <c r="H165" s="299"/>
      <c r="I165" s="300"/>
      <c r="J165" s="300"/>
      <c r="K165" s="300"/>
      <c r="L165" s="300"/>
      <c r="M165" s="300"/>
      <c r="N165" s="300"/>
      <c r="O165" s="301"/>
      <c r="P165" s="277"/>
      <c r="Q165" s="278"/>
      <c r="R165" s="270"/>
      <c r="S165" s="271"/>
      <c r="T165" s="271"/>
      <c r="U165" s="272"/>
      <c r="V165" s="20"/>
      <c r="W165" s="19"/>
      <c r="X165" s="281"/>
      <c r="Y165" s="278"/>
      <c r="Z165" s="304"/>
      <c r="AA165" s="292"/>
      <c r="AB165" s="292"/>
      <c r="AC165" s="251"/>
      <c r="AD165" s="299"/>
      <c r="AE165" s="300"/>
      <c r="AF165" s="300"/>
      <c r="AG165" s="300"/>
      <c r="AH165" s="300"/>
      <c r="AI165" s="300"/>
      <c r="AJ165" s="300"/>
      <c r="AK165" s="301"/>
      <c r="AL165" s="277"/>
      <c r="AM165" s="278"/>
      <c r="AN165" s="270"/>
      <c r="AO165" s="271"/>
      <c r="AP165" s="271"/>
      <c r="AQ165" s="272"/>
      <c r="AR165" s="20"/>
      <c r="AS165" s="19"/>
      <c r="AT165" s="281"/>
      <c r="AU165" s="278"/>
      <c r="AV165" s="304"/>
      <c r="AW165" s="292"/>
      <c r="AX165" s="292"/>
      <c r="AY165" s="251"/>
      <c r="AZ165" s="299"/>
      <c r="BA165" s="300"/>
      <c r="BB165" s="300"/>
      <c r="BC165" s="300"/>
      <c r="BD165" s="300"/>
      <c r="BE165" s="300"/>
      <c r="BF165" s="300"/>
      <c r="BG165" s="301"/>
      <c r="BH165" s="277"/>
      <c r="BI165" s="278"/>
      <c r="BJ165" s="270"/>
      <c r="BK165" s="271"/>
      <c r="BL165" s="271"/>
      <c r="BM165" s="272"/>
      <c r="BN165" s="20"/>
      <c r="BO165" s="19"/>
      <c r="BP165" s="281"/>
      <c r="BQ165" s="278"/>
      <c r="BR165" s="304"/>
      <c r="BS165" s="292"/>
      <c r="BT165" s="292"/>
      <c r="BU165" s="251"/>
      <c r="BV165" s="299"/>
      <c r="BW165" s="300"/>
      <c r="BX165" s="300"/>
      <c r="BY165" s="300"/>
      <c r="BZ165" s="300"/>
      <c r="CA165" s="300"/>
      <c r="CB165" s="300"/>
      <c r="CC165" s="301"/>
      <c r="CD165" s="277"/>
      <c r="CE165" s="278"/>
      <c r="CF165" s="270"/>
      <c r="CG165" s="271"/>
      <c r="CH165" s="271"/>
      <c r="CI165" s="272"/>
      <c r="CJ165" s="20"/>
      <c r="CK165" s="19"/>
      <c r="CL165" s="281"/>
      <c r="CM165" s="278"/>
      <c r="CN165" s="304"/>
      <c r="CO165" s="292"/>
      <c r="CP165" s="292"/>
      <c r="CQ165" s="251"/>
      <c r="CR165" s="299"/>
      <c r="CS165" s="300"/>
      <c r="CT165" s="300"/>
      <c r="CU165" s="300"/>
      <c r="CV165" s="300"/>
      <c r="CW165" s="300"/>
      <c r="CX165" s="300"/>
      <c r="CY165" s="301"/>
      <c r="CZ165" s="277"/>
      <c r="DA165" s="278"/>
      <c r="DB165" s="270"/>
      <c r="DC165" s="271"/>
      <c r="DD165" s="271"/>
      <c r="DE165" s="272"/>
      <c r="DF165" s="20"/>
      <c r="DG165" s="19"/>
      <c r="DH165" s="281"/>
      <c r="DI165" s="278"/>
      <c r="DJ165" s="304"/>
      <c r="DK165" s="292"/>
      <c r="DL165" s="292"/>
      <c r="DM165" s="251"/>
      <c r="DN165" s="299"/>
      <c r="DO165" s="300"/>
      <c r="DP165" s="300"/>
      <c r="DQ165" s="300"/>
      <c r="DR165" s="300"/>
      <c r="DS165" s="300"/>
      <c r="DT165" s="300"/>
      <c r="DU165" s="301"/>
      <c r="DV165" s="277"/>
      <c r="DW165" s="278"/>
      <c r="DX165" s="270"/>
      <c r="DY165" s="271"/>
      <c r="DZ165" s="271"/>
      <c r="EA165" s="272"/>
      <c r="EB165" s="20"/>
      <c r="EC165" s="19"/>
      <c r="ED165" s="281"/>
      <c r="EE165" s="278"/>
      <c r="EF165" s="304"/>
      <c r="EG165" s="292"/>
      <c r="EH165" s="292"/>
      <c r="EI165" s="251"/>
      <c r="EJ165" s="299"/>
      <c r="EK165" s="300"/>
      <c r="EL165" s="300"/>
      <c r="EM165" s="300"/>
      <c r="EN165" s="300"/>
      <c r="EO165" s="300"/>
      <c r="EP165" s="300"/>
      <c r="EQ165" s="301"/>
      <c r="ER165" s="277"/>
      <c r="ES165" s="278"/>
      <c r="ET165" s="270"/>
      <c r="EU165" s="271"/>
      <c r="EV165" s="271"/>
      <c r="EW165" s="272"/>
      <c r="EX165" s="20"/>
      <c r="EY165" s="19"/>
      <c r="EZ165" s="281"/>
      <c r="FA165" s="278"/>
      <c r="FB165" s="304"/>
      <c r="FC165" s="292"/>
      <c r="FD165" s="292"/>
      <c r="FE165" s="251"/>
      <c r="FF165" s="299"/>
      <c r="FG165" s="300"/>
      <c r="FH165" s="300"/>
      <c r="FI165" s="300"/>
      <c r="FJ165" s="300"/>
      <c r="FK165" s="300"/>
      <c r="FL165" s="300"/>
      <c r="FM165" s="301"/>
      <c r="FN165" s="277"/>
      <c r="FO165" s="278"/>
      <c r="FP165" s="270"/>
      <c r="FQ165" s="271"/>
      <c r="FR165" s="271"/>
      <c r="FS165" s="272"/>
      <c r="FT165" s="20"/>
      <c r="FU165" s="19"/>
      <c r="FV165" s="281"/>
      <c r="FW165" s="278"/>
      <c r="FX165" s="304"/>
      <c r="FY165" s="292"/>
      <c r="FZ165" s="292"/>
      <c r="GA165" s="251"/>
      <c r="GB165" s="299"/>
      <c r="GC165" s="300"/>
      <c r="GD165" s="300"/>
      <c r="GE165" s="300"/>
      <c r="GF165" s="300"/>
      <c r="GG165" s="300"/>
      <c r="GH165" s="300"/>
      <c r="GI165" s="301"/>
      <c r="GJ165" s="277"/>
      <c r="GK165" s="278"/>
      <c r="GL165" s="270"/>
      <c r="GM165" s="271"/>
      <c r="GN165" s="271"/>
      <c r="GO165" s="272"/>
      <c r="GP165" s="20"/>
      <c r="GQ165" s="19"/>
      <c r="GR165" s="281"/>
      <c r="GS165" s="278"/>
      <c r="GT165" s="304"/>
      <c r="GU165" s="292"/>
      <c r="GV165" s="292"/>
      <c r="GW165" s="251"/>
      <c r="GX165" s="299"/>
      <c r="GY165" s="300"/>
      <c r="GZ165" s="300"/>
      <c r="HA165" s="300"/>
      <c r="HB165" s="300"/>
      <c r="HC165" s="300"/>
      <c r="HD165" s="300"/>
      <c r="HE165" s="301"/>
      <c r="HF165" s="277"/>
      <c r="HG165" s="278"/>
      <c r="HH165" s="270"/>
      <c r="HI165" s="271"/>
      <c r="HJ165" s="271"/>
      <c r="HK165" s="272"/>
      <c r="HL165" s="20"/>
    </row>
    <row r="166" spans="1:220">
      <c r="A166" s="19"/>
      <c r="V166" s="20"/>
      <c r="W166" s="19"/>
      <c r="AR166" s="20"/>
      <c r="AS166" s="19"/>
      <c r="BN166" s="20"/>
      <c r="BO166" s="19"/>
      <c r="CJ166" s="20"/>
      <c r="CK166" s="19"/>
      <c r="DF166" s="20"/>
      <c r="DG166" s="19"/>
      <c r="EB166" s="20"/>
      <c r="EC166" s="19"/>
      <c r="EX166" s="20"/>
      <c r="EY166" s="19"/>
      <c r="FT166" s="20"/>
      <c r="FU166" s="19"/>
      <c r="GP166" s="20"/>
      <c r="GQ166" s="19"/>
      <c r="HL166" s="20"/>
    </row>
    <row r="167" spans="1:220">
      <c r="A167" s="21"/>
      <c r="B167" s="22"/>
      <c r="C167" s="22"/>
      <c r="D167" s="22"/>
      <c r="E167" s="22"/>
      <c r="F167" s="22"/>
      <c r="G167" s="22"/>
      <c r="H167" s="22"/>
      <c r="I167" s="22"/>
      <c r="J167" s="22"/>
      <c r="K167" s="22"/>
      <c r="L167" s="22"/>
      <c r="M167" s="22"/>
      <c r="N167" s="22"/>
      <c r="O167" s="22"/>
      <c r="P167" s="22"/>
      <c r="Q167" s="22"/>
      <c r="R167" s="22"/>
      <c r="S167" s="22"/>
      <c r="T167" s="22"/>
      <c r="U167" s="22"/>
      <c r="V167" s="23"/>
      <c r="W167" s="21"/>
      <c r="X167" s="22"/>
      <c r="Y167" s="22"/>
      <c r="Z167" s="22"/>
      <c r="AA167" s="22"/>
      <c r="AB167" s="22"/>
      <c r="AC167" s="22"/>
      <c r="AD167" s="22"/>
      <c r="AE167" s="22"/>
      <c r="AF167" s="22"/>
      <c r="AG167" s="22"/>
      <c r="AH167" s="22"/>
      <c r="AI167" s="22"/>
      <c r="AJ167" s="22"/>
      <c r="AK167" s="22"/>
      <c r="AL167" s="22"/>
      <c r="AM167" s="22"/>
      <c r="AN167" s="22"/>
      <c r="AO167" s="22"/>
      <c r="AP167" s="22"/>
      <c r="AQ167" s="22"/>
      <c r="AR167" s="23"/>
      <c r="AS167" s="21"/>
      <c r="AT167" s="22"/>
      <c r="AU167" s="22"/>
      <c r="AV167" s="22"/>
      <c r="AW167" s="22"/>
      <c r="AX167" s="22"/>
      <c r="AY167" s="22"/>
      <c r="AZ167" s="22"/>
      <c r="BA167" s="22"/>
      <c r="BB167" s="22"/>
      <c r="BC167" s="22"/>
      <c r="BD167" s="22"/>
      <c r="BE167" s="22"/>
      <c r="BF167" s="22"/>
      <c r="BG167" s="22"/>
      <c r="BH167" s="22"/>
      <c r="BI167" s="22"/>
      <c r="BJ167" s="22"/>
      <c r="BK167" s="22"/>
      <c r="BL167" s="22"/>
      <c r="BM167" s="22"/>
      <c r="BN167" s="23"/>
      <c r="BO167" s="21"/>
      <c r="BP167" s="22"/>
      <c r="BQ167" s="22"/>
      <c r="BR167" s="22"/>
      <c r="BS167" s="22"/>
      <c r="BT167" s="22"/>
      <c r="BU167" s="22"/>
      <c r="BV167" s="22"/>
      <c r="BW167" s="22"/>
      <c r="BX167" s="22"/>
      <c r="BY167" s="22"/>
      <c r="BZ167" s="22"/>
      <c r="CA167" s="22"/>
      <c r="CB167" s="22"/>
      <c r="CC167" s="22"/>
      <c r="CD167" s="22"/>
      <c r="CE167" s="22"/>
      <c r="CF167" s="22"/>
      <c r="CG167" s="22"/>
      <c r="CH167" s="22"/>
      <c r="CI167" s="22"/>
      <c r="CJ167" s="23"/>
      <c r="CK167" s="21"/>
      <c r="CL167" s="22"/>
      <c r="CM167" s="22"/>
      <c r="CN167" s="22"/>
      <c r="CO167" s="22"/>
      <c r="CP167" s="22"/>
      <c r="CQ167" s="22"/>
      <c r="CR167" s="22"/>
      <c r="CS167" s="22"/>
      <c r="CT167" s="22"/>
      <c r="CU167" s="22"/>
      <c r="CV167" s="22"/>
      <c r="CW167" s="22"/>
      <c r="CX167" s="22"/>
      <c r="CY167" s="22"/>
      <c r="CZ167" s="22"/>
      <c r="DA167" s="22"/>
      <c r="DB167" s="22"/>
      <c r="DC167" s="22"/>
      <c r="DD167" s="22"/>
      <c r="DE167" s="22"/>
      <c r="DF167" s="23"/>
      <c r="DG167" s="21"/>
      <c r="DH167" s="22"/>
      <c r="DI167" s="22"/>
      <c r="DJ167" s="22"/>
      <c r="DK167" s="22"/>
      <c r="DL167" s="22"/>
      <c r="DM167" s="22"/>
      <c r="DN167" s="22"/>
      <c r="DO167" s="22"/>
      <c r="DP167" s="22"/>
      <c r="DQ167" s="22"/>
      <c r="DR167" s="22"/>
      <c r="DS167" s="22"/>
      <c r="DT167" s="22"/>
      <c r="DU167" s="22"/>
      <c r="DV167" s="22"/>
      <c r="DW167" s="22"/>
      <c r="DX167" s="22"/>
      <c r="DY167" s="22"/>
      <c r="DZ167" s="22"/>
      <c r="EA167" s="22"/>
      <c r="EB167" s="23"/>
      <c r="EC167" s="21"/>
      <c r="ED167" s="22"/>
      <c r="EE167" s="22"/>
      <c r="EF167" s="22"/>
      <c r="EG167" s="22"/>
      <c r="EH167" s="22"/>
      <c r="EI167" s="22"/>
      <c r="EJ167" s="22"/>
      <c r="EK167" s="22"/>
      <c r="EL167" s="22"/>
      <c r="EM167" s="22"/>
      <c r="EN167" s="22"/>
      <c r="EO167" s="22"/>
      <c r="EP167" s="22"/>
      <c r="EQ167" s="22"/>
      <c r="ER167" s="22"/>
      <c r="ES167" s="22"/>
      <c r="ET167" s="22"/>
      <c r="EU167" s="22"/>
      <c r="EV167" s="22"/>
      <c r="EW167" s="22"/>
      <c r="EX167" s="23"/>
      <c r="EY167" s="21"/>
      <c r="EZ167" s="22"/>
      <c r="FA167" s="22"/>
      <c r="FB167" s="22"/>
      <c r="FC167" s="22"/>
      <c r="FD167" s="22"/>
      <c r="FE167" s="22"/>
      <c r="FF167" s="22"/>
      <c r="FG167" s="22"/>
      <c r="FH167" s="22"/>
      <c r="FI167" s="22"/>
      <c r="FJ167" s="22"/>
      <c r="FK167" s="22"/>
      <c r="FL167" s="22"/>
      <c r="FM167" s="22"/>
      <c r="FN167" s="22"/>
      <c r="FO167" s="22"/>
      <c r="FP167" s="22"/>
      <c r="FQ167" s="22"/>
      <c r="FR167" s="22"/>
      <c r="FS167" s="22"/>
      <c r="FT167" s="23"/>
      <c r="FU167" s="21"/>
      <c r="FV167" s="22"/>
      <c r="FW167" s="22"/>
      <c r="FX167" s="22"/>
      <c r="FY167" s="22"/>
      <c r="FZ167" s="22"/>
      <c r="GA167" s="22"/>
      <c r="GB167" s="22"/>
      <c r="GC167" s="22"/>
      <c r="GD167" s="22"/>
      <c r="GE167" s="22"/>
      <c r="GF167" s="22"/>
      <c r="GG167" s="22"/>
      <c r="GH167" s="22"/>
      <c r="GI167" s="22"/>
      <c r="GJ167" s="22"/>
      <c r="GK167" s="22"/>
      <c r="GL167" s="22"/>
      <c r="GM167" s="22"/>
      <c r="GN167" s="22"/>
      <c r="GO167" s="22"/>
      <c r="GP167" s="23"/>
      <c r="GQ167" s="21"/>
      <c r="GR167" s="22"/>
      <c r="GS167" s="22"/>
      <c r="GT167" s="22"/>
      <c r="GU167" s="22"/>
      <c r="GV167" s="22"/>
      <c r="GW167" s="22"/>
      <c r="GX167" s="22"/>
      <c r="GY167" s="22"/>
      <c r="GZ167" s="22"/>
      <c r="HA167" s="22"/>
      <c r="HB167" s="22"/>
      <c r="HC167" s="22"/>
      <c r="HD167" s="22"/>
      <c r="HE167" s="22"/>
      <c r="HF167" s="22"/>
      <c r="HG167" s="22"/>
      <c r="HH167" s="22"/>
      <c r="HI167" s="22"/>
      <c r="HJ167" s="22"/>
      <c r="HK167" s="22"/>
      <c r="HL167" s="23"/>
    </row>
    <row r="168" spans="1:220">
      <c r="A168">
        <v>31</v>
      </c>
      <c r="B168" s="25">
        <f>個人一覧!$C$40</f>
        <v>0</v>
      </c>
      <c r="F168" s="25">
        <f>個人一覧!$E$40</f>
        <v>0</v>
      </c>
      <c r="H168" t="str">
        <f>個人一覧!$J$40</f>
        <v/>
      </c>
      <c r="K168" t="str">
        <f>個人一覧!$M$40</f>
        <v/>
      </c>
      <c r="N168" t="str">
        <f>個人一覧!$P$40</f>
        <v/>
      </c>
      <c r="W168">
        <v>32</v>
      </c>
      <c r="X168" s="25">
        <f>個人一覧!$C$41</f>
        <v>0</v>
      </c>
      <c r="AB168" s="25">
        <f>個人一覧!$E$41</f>
        <v>0</v>
      </c>
      <c r="AD168" t="str">
        <f>個人一覧!$J$41</f>
        <v/>
      </c>
      <c r="AG168" t="str">
        <f>個人一覧!$M$41</f>
        <v/>
      </c>
      <c r="AJ168" t="str">
        <f>個人一覧!$P$41</f>
        <v/>
      </c>
      <c r="AS168">
        <v>33</v>
      </c>
      <c r="AT168" s="25">
        <f>個人一覧!$C$42</f>
        <v>0</v>
      </c>
      <c r="AX168" s="25">
        <f>個人一覧!$E$42</f>
        <v>0</v>
      </c>
      <c r="AZ168" t="str">
        <f>個人一覧!$J$42</f>
        <v/>
      </c>
      <c r="BC168" t="str">
        <f>個人一覧!$M$42</f>
        <v/>
      </c>
      <c r="BF168" t="str">
        <f>個人一覧!$P$42</f>
        <v/>
      </c>
      <c r="BO168">
        <v>34</v>
      </c>
      <c r="BP168" s="25">
        <f>個人一覧!$C$43</f>
        <v>0</v>
      </c>
      <c r="BT168" s="25">
        <f>個人一覧!$E$43</f>
        <v>0</v>
      </c>
      <c r="BV168" t="str">
        <f>個人一覧!$J$43</f>
        <v/>
      </c>
      <c r="BY168" t="str">
        <f>個人一覧!$M$43</f>
        <v/>
      </c>
      <c r="CB168" t="str">
        <f>個人一覧!$P$43</f>
        <v/>
      </c>
      <c r="CK168">
        <v>35</v>
      </c>
      <c r="CL168" s="25">
        <f>個人一覧!$C$44</f>
        <v>0</v>
      </c>
      <c r="CP168" s="25">
        <f>個人一覧!$E$44</f>
        <v>0</v>
      </c>
      <c r="CR168" t="str">
        <f>個人一覧!$J$44</f>
        <v/>
      </c>
      <c r="CU168" t="str">
        <f>個人一覧!$M$44</f>
        <v/>
      </c>
      <c r="CX168" t="str">
        <f>個人一覧!$P$44</f>
        <v/>
      </c>
      <c r="DG168">
        <v>36</v>
      </c>
      <c r="DH168" s="25">
        <f>個人一覧!$C$45</f>
        <v>0</v>
      </c>
      <c r="DL168" s="25">
        <f>個人一覧!$E$45</f>
        <v>0</v>
      </c>
      <c r="DN168" t="str">
        <f>個人一覧!$J$45</f>
        <v/>
      </c>
      <c r="DQ168" t="str">
        <f>個人一覧!$M$45</f>
        <v/>
      </c>
      <c r="DT168" t="str">
        <f>個人一覧!$P$45</f>
        <v/>
      </c>
      <c r="EC168">
        <v>37</v>
      </c>
      <c r="ED168" s="25">
        <f>個人一覧!$C$46</f>
        <v>0</v>
      </c>
      <c r="EH168" s="25">
        <f>個人一覧!$E$46</f>
        <v>0</v>
      </c>
      <c r="EJ168" t="str">
        <f>個人一覧!$J$46</f>
        <v/>
      </c>
      <c r="EM168" t="str">
        <f>個人一覧!$M$46</f>
        <v/>
      </c>
      <c r="EP168" t="str">
        <f>個人一覧!$P$46</f>
        <v/>
      </c>
      <c r="EY168">
        <v>38</v>
      </c>
      <c r="EZ168" s="25">
        <f>個人一覧!$C$47</f>
        <v>0</v>
      </c>
      <c r="FD168" s="25">
        <f>個人一覧!$E$47</f>
        <v>0</v>
      </c>
      <c r="FF168" t="str">
        <f>個人一覧!$J$47</f>
        <v/>
      </c>
      <c r="FI168" t="str">
        <f>個人一覧!$M$47</f>
        <v/>
      </c>
      <c r="FL168" t="str">
        <f>個人一覧!$P$47</f>
        <v/>
      </c>
      <c r="FU168">
        <v>39</v>
      </c>
      <c r="FV168" s="25">
        <f>個人一覧!$C$48</f>
        <v>0</v>
      </c>
      <c r="FZ168" s="25">
        <f>個人一覧!$E$48</f>
        <v>0</v>
      </c>
      <c r="GB168" t="str">
        <f>個人一覧!$J$48</f>
        <v/>
      </c>
      <c r="GE168" t="str">
        <f>個人一覧!$M$48</f>
        <v/>
      </c>
      <c r="GH168" t="str">
        <f>個人一覧!$P$48</f>
        <v/>
      </c>
      <c r="GQ168">
        <v>40</v>
      </c>
      <c r="GR168" s="25">
        <f>個人一覧!$C$49</f>
        <v>0</v>
      </c>
      <c r="GV168" s="25">
        <f>個人一覧!$E$49</f>
        <v>0</v>
      </c>
      <c r="GX168" t="str">
        <f>個人一覧!$J$49</f>
        <v/>
      </c>
      <c r="HA168" t="str">
        <f>個人一覧!$M$49</f>
        <v/>
      </c>
      <c r="HD168" t="str">
        <f>個人一覧!$P$49</f>
        <v/>
      </c>
    </row>
    <row r="169" spans="1:220">
      <c r="A169" s="24"/>
      <c r="B169" s="17"/>
      <c r="C169" s="17"/>
      <c r="D169" s="17"/>
      <c r="E169" s="17"/>
      <c r="F169" s="17"/>
      <c r="G169" s="17"/>
      <c r="H169" s="17"/>
      <c r="I169" s="17"/>
      <c r="J169" s="17"/>
      <c r="K169" s="17"/>
      <c r="L169" s="17"/>
      <c r="M169" s="17"/>
      <c r="N169" s="17"/>
      <c r="O169" s="17"/>
      <c r="P169" s="17"/>
      <c r="Q169" s="17"/>
      <c r="R169" s="17"/>
      <c r="S169" s="17"/>
      <c r="T169" s="17"/>
      <c r="U169" s="17"/>
      <c r="V169" s="18"/>
      <c r="W169" s="24"/>
      <c r="X169" s="17"/>
      <c r="Y169" s="17"/>
      <c r="Z169" s="17"/>
      <c r="AA169" s="17"/>
      <c r="AB169" s="17"/>
      <c r="AC169" s="17"/>
      <c r="AD169" s="17"/>
      <c r="AE169" s="17"/>
      <c r="AF169" s="17"/>
      <c r="AG169" s="17"/>
      <c r="AH169" s="17"/>
      <c r="AI169" s="17"/>
      <c r="AJ169" s="17"/>
      <c r="AK169" s="17"/>
      <c r="AL169" s="17"/>
      <c r="AM169" s="17"/>
      <c r="AN169" s="17"/>
      <c r="AO169" s="17"/>
      <c r="AP169" s="17"/>
      <c r="AQ169" s="17"/>
      <c r="AR169" s="18"/>
      <c r="AS169" s="24"/>
      <c r="AT169" s="17"/>
      <c r="AU169" s="17"/>
      <c r="AV169" s="17"/>
      <c r="AW169" s="17"/>
      <c r="AX169" s="17"/>
      <c r="AY169" s="17"/>
      <c r="AZ169" s="17"/>
      <c r="BA169" s="17"/>
      <c r="BB169" s="17"/>
      <c r="BC169" s="17"/>
      <c r="BD169" s="17"/>
      <c r="BE169" s="17"/>
      <c r="BF169" s="17"/>
      <c r="BG169" s="17"/>
      <c r="BH169" s="17"/>
      <c r="BI169" s="17"/>
      <c r="BJ169" s="17"/>
      <c r="BK169" s="17"/>
      <c r="BL169" s="17"/>
      <c r="BM169" s="17"/>
      <c r="BN169" s="18"/>
      <c r="BO169" s="24"/>
      <c r="BP169" s="17"/>
      <c r="BQ169" s="17"/>
      <c r="BR169" s="17"/>
      <c r="BS169" s="17"/>
      <c r="BT169" s="17"/>
      <c r="BU169" s="17"/>
      <c r="BV169" s="17"/>
      <c r="BW169" s="17"/>
      <c r="BX169" s="17"/>
      <c r="BY169" s="17"/>
      <c r="BZ169" s="17"/>
      <c r="CA169" s="17"/>
      <c r="CB169" s="17"/>
      <c r="CC169" s="17"/>
      <c r="CD169" s="17"/>
      <c r="CE169" s="17"/>
      <c r="CF169" s="17"/>
      <c r="CG169" s="17"/>
      <c r="CH169" s="17"/>
      <c r="CI169" s="17"/>
      <c r="CJ169" s="18"/>
      <c r="CK169" s="24"/>
      <c r="CL169" s="17"/>
      <c r="CM169" s="17"/>
      <c r="CN169" s="17"/>
      <c r="CO169" s="17"/>
      <c r="CP169" s="17"/>
      <c r="CQ169" s="17"/>
      <c r="CR169" s="17"/>
      <c r="CS169" s="17"/>
      <c r="CT169" s="17"/>
      <c r="CU169" s="17"/>
      <c r="CV169" s="17"/>
      <c r="CW169" s="17"/>
      <c r="CX169" s="17"/>
      <c r="CY169" s="17"/>
      <c r="CZ169" s="17"/>
      <c r="DA169" s="17"/>
      <c r="DB169" s="17"/>
      <c r="DC169" s="17"/>
      <c r="DD169" s="17"/>
      <c r="DE169" s="17"/>
      <c r="DF169" s="18"/>
      <c r="DG169" s="24"/>
      <c r="DH169" s="17"/>
      <c r="DI169" s="17"/>
      <c r="DJ169" s="17"/>
      <c r="DK169" s="17"/>
      <c r="DL169" s="17"/>
      <c r="DM169" s="17"/>
      <c r="DN169" s="17"/>
      <c r="DO169" s="17"/>
      <c r="DP169" s="17"/>
      <c r="DQ169" s="17"/>
      <c r="DR169" s="17"/>
      <c r="DS169" s="17"/>
      <c r="DT169" s="17"/>
      <c r="DU169" s="17"/>
      <c r="DV169" s="17"/>
      <c r="DW169" s="17"/>
      <c r="DX169" s="17"/>
      <c r="DY169" s="17"/>
      <c r="DZ169" s="17"/>
      <c r="EA169" s="17"/>
      <c r="EB169" s="18"/>
      <c r="EC169" s="24"/>
      <c r="ED169" s="17"/>
      <c r="EE169" s="17"/>
      <c r="EF169" s="17"/>
      <c r="EG169" s="17"/>
      <c r="EH169" s="17"/>
      <c r="EI169" s="17"/>
      <c r="EJ169" s="17"/>
      <c r="EK169" s="17"/>
      <c r="EL169" s="17"/>
      <c r="EM169" s="17"/>
      <c r="EN169" s="17"/>
      <c r="EO169" s="17"/>
      <c r="EP169" s="17"/>
      <c r="EQ169" s="17"/>
      <c r="ER169" s="17"/>
      <c r="ES169" s="17"/>
      <c r="ET169" s="17"/>
      <c r="EU169" s="17"/>
      <c r="EV169" s="17"/>
      <c r="EW169" s="17"/>
      <c r="EX169" s="18"/>
      <c r="EY169" s="24"/>
      <c r="EZ169" s="17"/>
      <c r="FA169" s="17"/>
      <c r="FB169" s="17"/>
      <c r="FC169" s="17"/>
      <c r="FD169" s="17"/>
      <c r="FE169" s="17"/>
      <c r="FF169" s="17"/>
      <c r="FG169" s="17"/>
      <c r="FH169" s="17"/>
      <c r="FI169" s="17"/>
      <c r="FJ169" s="17"/>
      <c r="FK169" s="17"/>
      <c r="FL169" s="17"/>
      <c r="FM169" s="17"/>
      <c r="FN169" s="17"/>
      <c r="FO169" s="17"/>
      <c r="FP169" s="17"/>
      <c r="FQ169" s="17"/>
      <c r="FR169" s="17"/>
      <c r="FS169" s="17"/>
      <c r="FT169" s="18"/>
      <c r="FU169" s="24"/>
      <c r="FV169" s="17"/>
      <c r="FW169" s="17"/>
      <c r="FX169" s="17"/>
      <c r="FY169" s="17"/>
      <c r="FZ169" s="17"/>
      <c r="GA169" s="17"/>
      <c r="GB169" s="17"/>
      <c r="GC169" s="17"/>
      <c r="GD169" s="17"/>
      <c r="GE169" s="17"/>
      <c r="GF169" s="17"/>
      <c r="GG169" s="17"/>
      <c r="GH169" s="17"/>
      <c r="GI169" s="17"/>
      <c r="GJ169" s="17"/>
      <c r="GK169" s="17"/>
      <c r="GL169" s="17"/>
      <c r="GM169" s="17"/>
      <c r="GN169" s="17"/>
      <c r="GO169" s="17"/>
      <c r="GP169" s="18"/>
      <c r="GQ169" s="24"/>
      <c r="GR169" s="17"/>
      <c r="GS169" s="17"/>
      <c r="GT169" s="17"/>
      <c r="GU169" s="17"/>
      <c r="GV169" s="17"/>
      <c r="GW169" s="17"/>
      <c r="GX169" s="17"/>
      <c r="GY169" s="17"/>
      <c r="GZ169" s="17"/>
      <c r="HA169" s="17"/>
      <c r="HB169" s="17"/>
      <c r="HC169" s="17"/>
      <c r="HD169" s="17"/>
      <c r="HE169" s="17"/>
      <c r="HF169" s="17"/>
      <c r="HG169" s="17"/>
      <c r="HH169" s="17"/>
      <c r="HI169" s="17"/>
      <c r="HJ169" s="17"/>
      <c r="HK169" s="17"/>
      <c r="HL169" s="18"/>
    </row>
    <row r="170" spans="1:220" ht="13.5" customHeight="1">
      <c r="A170" s="19"/>
      <c r="B170" s="310" t="str">
        <f>IF($F$168="2","女","")</f>
        <v/>
      </c>
      <c r="C170" s="310"/>
      <c r="E170" s="307" t="s">
        <v>248</v>
      </c>
      <c r="F170" s="308"/>
      <c r="G170" s="308"/>
      <c r="H170" s="308"/>
      <c r="I170" s="308"/>
      <c r="J170" s="308"/>
      <c r="K170" s="308"/>
      <c r="L170" s="308"/>
      <c r="M170" s="308"/>
      <c r="N170" s="308"/>
      <c r="O170" s="308"/>
      <c r="P170" s="308"/>
      <c r="Q170" s="308"/>
      <c r="R170" s="308"/>
      <c r="V170" s="20"/>
      <c r="W170" s="19"/>
      <c r="X170" s="310" t="str">
        <f>IF($AB$168="2","女","")</f>
        <v/>
      </c>
      <c r="Y170" s="310"/>
      <c r="AA170" s="307" t="s">
        <v>248</v>
      </c>
      <c r="AB170" s="308"/>
      <c r="AC170" s="308"/>
      <c r="AD170" s="308"/>
      <c r="AE170" s="308"/>
      <c r="AF170" s="308"/>
      <c r="AG170" s="308"/>
      <c r="AH170" s="308"/>
      <c r="AI170" s="308"/>
      <c r="AJ170" s="308"/>
      <c r="AK170" s="308"/>
      <c r="AL170" s="308"/>
      <c r="AM170" s="308"/>
      <c r="AN170" s="308"/>
      <c r="AR170" s="20"/>
      <c r="AS170" s="19"/>
      <c r="AT170" s="310" t="str">
        <f>IF($AX$168="2","女","")</f>
        <v/>
      </c>
      <c r="AU170" s="310"/>
      <c r="AW170" s="307" t="s">
        <v>248</v>
      </c>
      <c r="AX170" s="308"/>
      <c r="AY170" s="308"/>
      <c r="AZ170" s="308"/>
      <c r="BA170" s="308"/>
      <c r="BB170" s="308"/>
      <c r="BC170" s="308"/>
      <c r="BD170" s="308"/>
      <c r="BE170" s="308"/>
      <c r="BF170" s="308"/>
      <c r="BG170" s="308"/>
      <c r="BH170" s="308"/>
      <c r="BI170" s="308"/>
      <c r="BJ170" s="308"/>
      <c r="BN170" s="20"/>
      <c r="BO170" s="19"/>
      <c r="BP170" s="310" t="str">
        <f>IF($BT$168="2","女","")</f>
        <v/>
      </c>
      <c r="BQ170" s="310"/>
      <c r="BS170" s="307" t="s">
        <v>248</v>
      </c>
      <c r="BT170" s="308"/>
      <c r="BU170" s="308"/>
      <c r="BV170" s="308"/>
      <c r="BW170" s="308"/>
      <c r="BX170" s="308"/>
      <c r="BY170" s="308"/>
      <c r="BZ170" s="308"/>
      <c r="CA170" s="308"/>
      <c r="CB170" s="308"/>
      <c r="CC170" s="308"/>
      <c r="CD170" s="308"/>
      <c r="CE170" s="308"/>
      <c r="CF170" s="308"/>
      <c r="CJ170" s="20"/>
      <c r="CK170" s="19"/>
      <c r="CL170" s="310" t="str">
        <f>IF($CP$168="2","女","")</f>
        <v/>
      </c>
      <c r="CM170" s="310"/>
      <c r="CO170" s="307" t="s">
        <v>248</v>
      </c>
      <c r="CP170" s="308"/>
      <c r="CQ170" s="308"/>
      <c r="CR170" s="308"/>
      <c r="CS170" s="308"/>
      <c r="CT170" s="308"/>
      <c r="CU170" s="308"/>
      <c r="CV170" s="308"/>
      <c r="CW170" s="308"/>
      <c r="CX170" s="308"/>
      <c r="CY170" s="308"/>
      <c r="CZ170" s="308"/>
      <c r="DA170" s="308"/>
      <c r="DB170" s="308"/>
      <c r="DF170" s="20"/>
      <c r="DG170" s="19"/>
      <c r="DH170" s="310" t="str">
        <f>IF($DL$168="2","女","")</f>
        <v/>
      </c>
      <c r="DI170" s="310"/>
      <c r="DK170" s="307" t="s">
        <v>248</v>
      </c>
      <c r="DL170" s="308"/>
      <c r="DM170" s="308"/>
      <c r="DN170" s="308"/>
      <c r="DO170" s="308"/>
      <c r="DP170" s="308"/>
      <c r="DQ170" s="308"/>
      <c r="DR170" s="308"/>
      <c r="DS170" s="308"/>
      <c r="DT170" s="308"/>
      <c r="DU170" s="308"/>
      <c r="DV170" s="308"/>
      <c r="DW170" s="308"/>
      <c r="DX170" s="308"/>
      <c r="EB170" s="20"/>
      <c r="EC170" s="19"/>
      <c r="ED170" s="310" t="str">
        <f>IF($EH$168="2","女","")</f>
        <v/>
      </c>
      <c r="EE170" s="310"/>
      <c r="EG170" s="307" t="s">
        <v>248</v>
      </c>
      <c r="EH170" s="308"/>
      <c r="EI170" s="308"/>
      <c r="EJ170" s="308"/>
      <c r="EK170" s="308"/>
      <c r="EL170" s="308"/>
      <c r="EM170" s="308"/>
      <c r="EN170" s="308"/>
      <c r="EO170" s="308"/>
      <c r="EP170" s="308"/>
      <c r="EQ170" s="308"/>
      <c r="ER170" s="308"/>
      <c r="ES170" s="308"/>
      <c r="ET170" s="308"/>
      <c r="EX170" s="20"/>
      <c r="EY170" s="19"/>
      <c r="EZ170" s="310" t="str">
        <f>IF($FD$168="2","女","")</f>
        <v/>
      </c>
      <c r="FA170" s="310"/>
      <c r="FC170" s="307" t="s">
        <v>248</v>
      </c>
      <c r="FD170" s="308"/>
      <c r="FE170" s="308"/>
      <c r="FF170" s="308"/>
      <c r="FG170" s="308"/>
      <c r="FH170" s="308"/>
      <c r="FI170" s="308"/>
      <c r="FJ170" s="308"/>
      <c r="FK170" s="308"/>
      <c r="FL170" s="308"/>
      <c r="FM170" s="308"/>
      <c r="FN170" s="308"/>
      <c r="FO170" s="308"/>
      <c r="FP170" s="308"/>
      <c r="FT170" s="20"/>
      <c r="FU170" s="19"/>
      <c r="FV170" s="310" t="str">
        <f>IF($FZ$168="2","女","")</f>
        <v/>
      </c>
      <c r="FW170" s="310"/>
      <c r="FY170" s="307" t="s">
        <v>248</v>
      </c>
      <c r="FZ170" s="308"/>
      <c r="GA170" s="308"/>
      <c r="GB170" s="308"/>
      <c r="GC170" s="308"/>
      <c r="GD170" s="308"/>
      <c r="GE170" s="308"/>
      <c r="GF170" s="308"/>
      <c r="GG170" s="308"/>
      <c r="GH170" s="308"/>
      <c r="GI170" s="308"/>
      <c r="GJ170" s="308"/>
      <c r="GK170" s="308"/>
      <c r="GL170" s="308"/>
      <c r="GP170" s="20"/>
      <c r="GQ170" s="19"/>
      <c r="GR170" s="310" t="str">
        <f>IF($GV$168="2","女","")</f>
        <v/>
      </c>
      <c r="GS170" s="310"/>
      <c r="GU170" s="307" t="s">
        <v>248</v>
      </c>
      <c r="GV170" s="308"/>
      <c r="GW170" s="308"/>
      <c r="GX170" s="308"/>
      <c r="GY170" s="308"/>
      <c r="GZ170" s="308"/>
      <c r="HA170" s="308"/>
      <c r="HB170" s="308"/>
      <c r="HC170" s="308"/>
      <c r="HD170" s="308"/>
      <c r="HE170" s="308"/>
      <c r="HF170" s="308"/>
      <c r="HG170" s="308"/>
      <c r="HH170" s="308"/>
      <c r="HL170" s="20"/>
    </row>
    <row r="171" spans="1:220" ht="14.25" customHeight="1" thickBot="1">
      <c r="A171" s="19"/>
      <c r="B171" s="310"/>
      <c r="C171" s="310"/>
      <c r="E171" s="309"/>
      <c r="F171" s="309"/>
      <c r="G171" s="309"/>
      <c r="H171" s="309"/>
      <c r="I171" s="309"/>
      <c r="J171" s="309"/>
      <c r="K171" s="309"/>
      <c r="L171" s="309"/>
      <c r="M171" s="309"/>
      <c r="N171" s="309"/>
      <c r="O171" s="309"/>
      <c r="P171" s="309"/>
      <c r="Q171" s="309"/>
      <c r="R171" s="309"/>
      <c r="V171" s="20"/>
      <c r="W171" s="19"/>
      <c r="X171" s="310"/>
      <c r="Y171" s="310"/>
      <c r="AA171" s="309"/>
      <c r="AB171" s="309"/>
      <c r="AC171" s="309"/>
      <c r="AD171" s="309"/>
      <c r="AE171" s="309"/>
      <c r="AF171" s="309"/>
      <c r="AG171" s="309"/>
      <c r="AH171" s="309"/>
      <c r="AI171" s="309"/>
      <c r="AJ171" s="309"/>
      <c r="AK171" s="309"/>
      <c r="AL171" s="309"/>
      <c r="AM171" s="309"/>
      <c r="AN171" s="309"/>
      <c r="AR171" s="20"/>
      <c r="AS171" s="19"/>
      <c r="AT171" s="310"/>
      <c r="AU171" s="310"/>
      <c r="AW171" s="309"/>
      <c r="AX171" s="309"/>
      <c r="AY171" s="309"/>
      <c r="AZ171" s="309"/>
      <c r="BA171" s="309"/>
      <c r="BB171" s="309"/>
      <c r="BC171" s="309"/>
      <c r="BD171" s="309"/>
      <c r="BE171" s="309"/>
      <c r="BF171" s="309"/>
      <c r="BG171" s="309"/>
      <c r="BH171" s="309"/>
      <c r="BI171" s="309"/>
      <c r="BJ171" s="309"/>
      <c r="BN171" s="20"/>
      <c r="BO171" s="19"/>
      <c r="BP171" s="310"/>
      <c r="BQ171" s="310"/>
      <c r="BS171" s="309"/>
      <c r="BT171" s="309"/>
      <c r="BU171" s="309"/>
      <c r="BV171" s="309"/>
      <c r="BW171" s="309"/>
      <c r="BX171" s="309"/>
      <c r="BY171" s="309"/>
      <c r="BZ171" s="309"/>
      <c r="CA171" s="309"/>
      <c r="CB171" s="309"/>
      <c r="CC171" s="309"/>
      <c r="CD171" s="309"/>
      <c r="CE171" s="309"/>
      <c r="CF171" s="309"/>
      <c r="CJ171" s="20"/>
      <c r="CK171" s="19"/>
      <c r="CL171" s="310"/>
      <c r="CM171" s="310"/>
      <c r="CO171" s="309"/>
      <c r="CP171" s="309"/>
      <c r="CQ171" s="309"/>
      <c r="CR171" s="309"/>
      <c r="CS171" s="309"/>
      <c r="CT171" s="309"/>
      <c r="CU171" s="309"/>
      <c r="CV171" s="309"/>
      <c r="CW171" s="309"/>
      <c r="CX171" s="309"/>
      <c r="CY171" s="309"/>
      <c r="CZ171" s="309"/>
      <c r="DA171" s="309"/>
      <c r="DB171" s="309"/>
      <c r="DF171" s="20"/>
      <c r="DG171" s="19"/>
      <c r="DH171" s="310"/>
      <c r="DI171" s="310"/>
      <c r="DK171" s="309"/>
      <c r="DL171" s="309"/>
      <c r="DM171" s="309"/>
      <c r="DN171" s="309"/>
      <c r="DO171" s="309"/>
      <c r="DP171" s="309"/>
      <c r="DQ171" s="309"/>
      <c r="DR171" s="309"/>
      <c r="DS171" s="309"/>
      <c r="DT171" s="309"/>
      <c r="DU171" s="309"/>
      <c r="DV171" s="309"/>
      <c r="DW171" s="309"/>
      <c r="DX171" s="309"/>
      <c r="EB171" s="20"/>
      <c r="EC171" s="19"/>
      <c r="ED171" s="310"/>
      <c r="EE171" s="310"/>
      <c r="EG171" s="309"/>
      <c r="EH171" s="309"/>
      <c r="EI171" s="309"/>
      <c r="EJ171" s="309"/>
      <c r="EK171" s="309"/>
      <c r="EL171" s="309"/>
      <c r="EM171" s="309"/>
      <c r="EN171" s="309"/>
      <c r="EO171" s="309"/>
      <c r="EP171" s="309"/>
      <c r="EQ171" s="309"/>
      <c r="ER171" s="309"/>
      <c r="ES171" s="309"/>
      <c r="ET171" s="309"/>
      <c r="EX171" s="20"/>
      <c r="EY171" s="19"/>
      <c r="EZ171" s="310"/>
      <c r="FA171" s="310"/>
      <c r="FC171" s="309"/>
      <c r="FD171" s="309"/>
      <c r="FE171" s="309"/>
      <c r="FF171" s="309"/>
      <c r="FG171" s="309"/>
      <c r="FH171" s="309"/>
      <c r="FI171" s="309"/>
      <c r="FJ171" s="309"/>
      <c r="FK171" s="309"/>
      <c r="FL171" s="309"/>
      <c r="FM171" s="309"/>
      <c r="FN171" s="309"/>
      <c r="FO171" s="309"/>
      <c r="FP171" s="309"/>
      <c r="FT171" s="20"/>
      <c r="FU171" s="19"/>
      <c r="FV171" s="310"/>
      <c r="FW171" s="310"/>
      <c r="FY171" s="309"/>
      <c r="FZ171" s="309"/>
      <c r="GA171" s="309"/>
      <c r="GB171" s="309"/>
      <c r="GC171" s="309"/>
      <c r="GD171" s="309"/>
      <c r="GE171" s="309"/>
      <c r="GF171" s="309"/>
      <c r="GG171" s="309"/>
      <c r="GH171" s="309"/>
      <c r="GI171" s="309"/>
      <c r="GJ171" s="309"/>
      <c r="GK171" s="309"/>
      <c r="GL171" s="309"/>
      <c r="GP171" s="20"/>
      <c r="GQ171" s="19"/>
      <c r="GR171" s="310"/>
      <c r="GS171" s="310"/>
      <c r="GU171" s="309"/>
      <c r="GV171" s="309"/>
      <c r="GW171" s="309"/>
      <c r="GX171" s="309"/>
      <c r="GY171" s="309"/>
      <c r="GZ171" s="309"/>
      <c r="HA171" s="309"/>
      <c r="HB171" s="309"/>
      <c r="HC171" s="309"/>
      <c r="HD171" s="309"/>
      <c r="HE171" s="309"/>
      <c r="HF171" s="309"/>
      <c r="HG171" s="309"/>
      <c r="HH171" s="309"/>
      <c r="HL171" s="20"/>
    </row>
    <row r="172" spans="1:220" ht="15" thickTop="1" thickBot="1">
      <c r="A172" s="19"/>
      <c r="V172" s="20"/>
      <c r="W172" s="19"/>
      <c r="AR172" s="20"/>
      <c r="AS172" s="19"/>
      <c r="BN172" s="20"/>
      <c r="BO172" s="19"/>
      <c r="CJ172" s="20"/>
      <c r="CK172" s="19"/>
      <c r="DF172" s="20"/>
      <c r="DG172" s="19"/>
      <c r="EB172" s="20"/>
      <c r="EC172" s="19"/>
      <c r="EX172" s="20"/>
      <c r="EY172" s="19"/>
      <c r="FT172" s="20"/>
      <c r="FU172" s="19"/>
      <c r="GP172" s="20"/>
      <c r="GQ172" s="19"/>
      <c r="HL172" s="20"/>
    </row>
    <row r="173" spans="1:220" ht="13.5" customHeight="1">
      <c r="A173" s="19"/>
      <c r="B173" s="282" t="s">
        <v>249</v>
      </c>
      <c r="C173" s="287"/>
      <c r="D173" s="287"/>
      <c r="E173" s="287"/>
      <c r="F173" s="287"/>
      <c r="G173" s="287"/>
      <c r="H173" s="287"/>
      <c r="I173" s="287"/>
      <c r="J173" s="287"/>
      <c r="K173" s="286" t="s">
        <v>250</v>
      </c>
      <c r="L173" s="287"/>
      <c r="M173" s="287"/>
      <c r="N173" s="287"/>
      <c r="O173" s="287"/>
      <c r="P173" s="287"/>
      <c r="Q173" s="287"/>
      <c r="R173" s="287"/>
      <c r="S173" s="287"/>
      <c r="T173" s="287"/>
      <c r="U173" s="305"/>
      <c r="V173" s="20"/>
      <c r="W173" s="19"/>
      <c r="X173" s="282" t="s">
        <v>249</v>
      </c>
      <c r="Y173" s="287"/>
      <c r="Z173" s="287"/>
      <c r="AA173" s="287"/>
      <c r="AB173" s="287"/>
      <c r="AC173" s="287"/>
      <c r="AD173" s="287"/>
      <c r="AE173" s="287"/>
      <c r="AF173" s="287"/>
      <c r="AG173" s="286" t="s">
        <v>250</v>
      </c>
      <c r="AH173" s="287"/>
      <c r="AI173" s="287"/>
      <c r="AJ173" s="287"/>
      <c r="AK173" s="287"/>
      <c r="AL173" s="287"/>
      <c r="AM173" s="287"/>
      <c r="AN173" s="287"/>
      <c r="AO173" s="287"/>
      <c r="AP173" s="287"/>
      <c r="AQ173" s="305"/>
      <c r="AR173" s="20"/>
      <c r="AS173" s="19"/>
      <c r="AT173" s="282" t="s">
        <v>249</v>
      </c>
      <c r="AU173" s="287"/>
      <c r="AV173" s="287"/>
      <c r="AW173" s="287"/>
      <c r="AX173" s="287"/>
      <c r="AY173" s="287"/>
      <c r="AZ173" s="287"/>
      <c r="BA173" s="287"/>
      <c r="BB173" s="287"/>
      <c r="BC173" s="286" t="s">
        <v>250</v>
      </c>
      <c r="BD173" s="287"/>
      <c r="BE173" s="287"/>
      <c r="BF173" s="287"/>
      <c r="BG173" s="287"/>
      <c r="BH173" s="287"/>
      <c r="BI173" s="287"/>
      <c r="BJ173" s="287"/>
      <c r="BK173" s="287"/>
      <c r="BL173" s="287"/>
      <c r="BM173" s="305"/>
      <c r="BN173" s="20"/>
      <c r="BO173" s="19"/>
      <c r="BP173" s="282" t="s">
        <v>249</v>
      </c>
      <c r="BQ173" s="287"/>
      <c r="BR173" s="287"/>
      <c r="BS173" s="287"/>
      <c r="BT173" s="287"/>
      <c r="BU173" s="287"/>
      <c r="BV173" s="287"/>
      <c r="BW173" s="287"/>
      <c r="BX173" s="287"/>
      <c r="BY173" s="286" t="s">
        <v>250</v>
      </c>
      <c r="BZ173" s="287"/>
      <c r="CA173" s="287"/>
      <c r="CB173" s="287"/>
      <c r="CC173" s="287"/>
      <c r="CD173" s="287"/>
      <c r="CE173" s="287"/>
      <c r="CF173" s="287"/>
      <c r="CG173" s="287"/>
      <c r="CH173" s="287"/>
      <c r="CI173" s="305"/>
      <c r="CJ173" s="20"/>
      <c r="CK173" s="19"/>
      <c r="CL173" s="282" t="s">
        <v>249</v>
      </c>
      <c r="CM173" s="287"/>
      <c r="CN173" s="287"/>
      <c r="CO173" s="287"/>
      <c r="CP173" s="287"/>
      <c r="CQ173" s="287"/>
      <c r="CR173" s="287"/>
      <c r="CS173" s="287"/>
      <c r="CT173" s="287"/>
      <c r="CU173" s="286" t="s">
        <v>250</v>
      </c>
      <c r="CV173" s="287"/>
      <c r="CW173" s="287"/>
      <c r="CX173" s="287"/>
      <c r="CY173" s="287"/>
      <c r="CZ173" s="287"/>
      <c r="DA173" s="287"/>
      <c r="DB173" s="287"/>
      <c r="DC173" s="287"/>
      <c r="DD173" s="287"/>
      <c r="DE173" s="305"/>
      <c r="DF173" s="20"/>
      <c r="DG173" s="19"/>
      <c r="DH173" s="282" t="s">
        <v>249</v>
      </c>
      <c r="DI173" s="287"/>
      <c r="DJ173" s="287"/>
      <c r="DK173" s="287"/>
      <c r="DL173" s="287"/>
      <c r="DM173" s="287"/>
      <c r="DN173" s="287"/>
      <c r="DO173" s="287"/>
      <c r="DP173" s="287"/>
      <c r="DQ173" s="286" t="s">
        <v>250</v>
      </c>
      <c r="DR173" s="287"/>
      <c r="DS173" s="287"/>
      <c r="DT173" s="287"/>
      <c r="DU173" s="287"/>
      <c r="DV173" s="287"/>
      <c r="DW173" s="287"/>
      <c r="DX173" s="287"/>
      <c r="DY173" s="287"/>
      <c r="DZ173" s="287"/>
      <c r="EA173" s="305"/>
      <c r="EB173" s="20"/>
      <c r="EC173" s="19"/>
      <c r="ED173" s="282" t="s">
        <v>249</v>
      </c>
      <c r="EE173" s="287"/>
      <c r="EF173" s="287"/>
      <c r="EG173" s="287"/>
      <c r="EH173" s="287"/>
      <c r="EI173" s="287"/>
      <c r="EJ173" s="287"/>
      <c r="EK173" s="287"/>
      <c r="EL173" s="287"/>
      <c r="EM173" s="286" t="s">
        <v>250</v>
      </c>
      <c r="EN173" s="287"/>
      <c r="EO173" s="287"/>
      <c r="EP173" s="287"/>
      <c r="EQ173" s="287"/>
      <c r="ER173" s="287"/>
      <c r="ES173" s="287"/>
      <c r="ET173" s="287"/>
      <c r="EU173" s="287"/>
      <c r="EV173" s="287"/>
      <c r="EW173" s="305"/>
      <c r="EX173" s="20"/>
      <c r="EY173" s="19"/>
      <c r="EZ173" s="282" t="s">
        <v>249</v>
      </c>
      <c r="FA173" s="287"/>
      <c r="FB173" s="287"/>
      <c r="FC173" s="287"/>
      <c r="FD173" s="287"/>
      <c r="FE173" s="287"/>
      <c r="FF173" s="287"/>
      <c r="FG173" s="287"/>
      <c r="FH173" s="287"/>
      <c r="FI173" s="286" t="s">
        <v>250</v>
      </c>
      <c r="FJ173" s="287"/>
      <c r="FK173" s="287"/>
      <c r="FL173" s="287"/>
      <c r="FM173" s="287"/>
      <c r="FN173" s="287"/>
      <c r="FO173" s="287"/>
      <c r="FP173" s="287"/>
      <c r="FQ173" s="287"/>
      <c r="FR173" s="287"/>
      <c r="FS173" s="305"/>
      <c r="FT173" s="20"/>
      <c r="FU173" s="19"/>
      <c r="FV173" s="282" t="s">
        <v>249</v>
      </c>
      <c r="FW173" s="287"/>
      <c r="FX173" s="287"/>
      <c r="FY173" s="287"/>
      <c r="FZ173" s="287"/>
      <c r="GA173" s="287"/>
      <c r="GB173" s="287"/>
      <c r="GC173" s="287"/>
      <c r="GD173" s="287"/>
      <c r="GE173" s="286" t="s">
        <v>250</v>
      </c>
      <c r="GF173" s="287"/>
      <c r="GG173" s="287"/>
      <c r="GH173" s="287"/>
      <c r="GI173" s="287"/>
      <c r="GJ173" s="287"/>
      <c r="GK173" s="287"/>
      <c r="GL173" s="287"/>
      <c r="GM173" s="287"/>
      <c r="GN173" s="287"/>
      <c r="GO173" s="305"/>
      <c r="GP173" s="20"/>
      <c r="GQ173" s="19"/>
      <c r="GR173" s="282" t="s">
        <v>249</v>
      </c>
      <c r="GS173" s="287"/>
      <c r="GT173" s="287"/>
      <c r="GU173" s="287"/>
      <c r="GV173" s="287"/>
      <c r="GW173" s="287"/>
      <c r="GX173" s="287"/>
      <c r="GY173" s="287"/>
      <c r="GZ173" s="287"/>
      <c r="HA173" s="286" t="s">
        <v>250</v>
      </c>
      <c r="HB173" s="287"/>
      <c r="HC173" s="287"/>
      <c r="HD173" s="287"/>
      <c r="HE173" s="287"/>
      <c r="HF173" s="287"/>
      <c r="HG173" s="287"/>
      <c r="HH173" s="287"/>
      <c r="HI173" s="287"/>
      <c r="HJ173" s="287"/>
      <c r="HK173" s="305"/>
      <c r="HL173" s="20"/>
    </row>
    <row r="174" spans="1:220" ht="13.5" customHeight="1">
      <c r="A174" s="19"/>
      <c r="B174" s="284"/>
      <c r="C174" s="289"/>
      <c r="D174" s="289"/>
      <c r="E174" s="289"/>
      <c r="F174" s="289"/>
      <c r="G174" s="289"/>
      <c r="H174" s="289"/>
      <c r="I174" s="289"/>
      <c r="J174" s="289"/>
      <c r="K174" s="288"/>
      <c r="L174" s="289"/>
      <c r="M174" s="289"/>
      <c r="N174" s="289"/>
      <c r="O174" s="289"/>
      <c r="P174" s="289"/>
      <c r="Q174" s="289"/>
      <c r="R174" s="289"/>
      <c r="S174" s="289"/>
      <c r="T174" s="289"/>
      <c r="U174" s="306"/>
      <c r="V174" s="20"/>
      <c r="W174" s="19"/>
      <c r="X174" s="284"/>
      <c r="Y174" s="289"/>
      <c r="Z174" s="289"/>
      <c r="AA174" s="289"/>
      <c r="AB174" s="289"/>
      <c r="AC174" s="289"/>
      <c r="AD174" s="289"/>
      <c r="AE174" s="289"/>
      <c r="AF174" s="289"/>
      <c r="AG174" s="288"/>
      <c r="AH174" s="289"/>
      <c r="AI174" s="289"/>
      <c r="AJ174" s="289"/>
      <c r="AK174" s="289"/>
      <c r="AL174" s="289"/>
      <c r="AM174" s="289"/>
      <c r="AN174" s="289"/>
      <c r="AO174" s="289"/>
      <c r="AP174" s="289"/>
      <c r="AQ174" s="306"/>
      <c r="AR174" s="20"/>
      <c r="AS174" s="19"/>
      <c r="AT174" s="284"/>
      <c r="AU174" s="289"/>
      <c r="AV174" s="289"/>
      <c r="AW174" s="289"/>
      <c r="AX174" s="289"/>
      <c r="AY174" s="289"/>
      <c r="AZ174" s="289"/>
      <c r="BA174" s="289"/>
      <c r="BB174" s="289"/>
      <c r="BC174" s="288"/>
      <c r="BD174" s="289"/>
      <c r="BE174" s="289"/>
      <c r="BF174" s="289"/>
      <c r="BG174" s="289"/>
      <c r="BH174" s="289"/>
      <c r="BI174" s="289"/>
      <c r="BJ174" s="289"/>
      <c r="BK174" s="289"/>
      <c r="BL174" s="289"/>
      <c r="BM174" s="306"/>
      <c r="BN174" s="20"/>
      <c r="BO174" s="19"/>
      <c r="BP174" s="284"/>
      <c r="BQ174" s="289"/>
      <c r="BR174" s="289"/>
      <c r="BS174" s="289"/>
      <c r="BT174" s="289"/>
      <c r="BU174" s="289"/>
      <c r="BV174" s="289"/>
      <c r="BW174" s="289"/>
      <c r="BX174" s="289"/>
      <c r="BY174" s="288"/>
      <c r="BZ174" s="289"/>
      <c r="CA174" s="289"/>
      <c r="CB174" s="289"/>
      <c r="CC174" s="289"/>
      <c r="CD174" s="289"/>
      <c r="CE174" s="289"/>
      <c r="CF174" s="289"/>
      <c r="CG174" s="289"/>
      <c r="CH174" s="289"/>
      <c r="CI174" s="306"/>
      <c r="CJ174" s="20"/>
      <c r="CK174" s="19"/>
      <c r="CL174" s="284"/>
      <c r="CM174" s="289"/>
      <c r="CN174" s="289"/>
      <c r="CO174" s="289"/>
      <c r="CP174" s="289"/>
      <c r="CQ174" s="289"/>
      <c r="CR174" s="289"/>
      <c r="CS174" s="289"/>
      <c r="CT174" s="289"/>
      <c r="CU174" s="288"/>
      <c r="CV174" s="289"/>
      <c r="CW174" s="289"/>
      <c r="CX174" s="289"/>
      <c r="CY174" s="289"/>
      <c r="CZ174" s="289"/>
      <c r="DA174" s="289"/>
      <c r="DB174" s="289"/>
      <c r="DC174" s="289"/>
      <c r="DD174" s="289"/>
      <c r="DE174" s="306"/>
      <c r="DF174" s="20"/>
      <c r="DG174" s="19"/>
      <c r="DH174" s="284"/>
      <c r="DI174" s="289"/>
      <c r="DJ174" s="289"/>
      <c r="DK174" s="289"/>
      <c r="DL174" s="289"/>
      <c r="DM174" s="289"/>
      <c r="DN174" s="289"/>
      <c r="DO174" s="289"/>
      <c r="DP174" s="289"/>
      <c r="DQ174" s="288"/>
      <c r="DR174" s="289"/>
      <c r="DS174" s="289"/>
      <c r="DT174" s="289"/>
      <c r="DU174" s="289"/>
      <c r="DV174" s="289"/>
      <c r="DW174" s="289"/>
      <c r="DX174" s="289"/>
      <c r="DY174" s="289"/>
      <c r="DZ174" s="289"/>
      <c r="EA174" s="306"/>
      <c r="EB174" s="20"/>
      <c r="EC174" s="19"/>
      <c r="ED174" s="284"/>
      <c r="EE174" s="289"/>
      <c r="EF174" s="289"/>
      <c r="EG174" s="289"/>
      <c r="EH174" s="289"/>
      <c r="EI174" s="289"/>
      <c r="EJ174" s="289"/>
      <c r="EK174" s="289"/>
      <c r="EL174" s="289"/>
      <c r="EM174" s="288"/>
      <c r="EN174" s="289"/>
      <c r="EO174" s="289"/>
      <c r="EP174" s="289"/>
      <c r="EQ174" s="289"/>
      <c r="ER174" s="289"/>
      <c r="ES174" s="289"/>
      <c r="ET174" s="289"/>
      <c r="EU174" s="289"/>
      <c r="EV174" s="289"/>
      <c r="EW174" s="306"/>
      <c r="EX174" s="20"/>
      <c r="EY174" s="19"/>
      <c r="EZ174" s="284"/>
      <c r="FA174" s="289"/>
      <c r="FB174" s="289"/>
      <c r="FC174" s="289"/>
      <c r="FD174" s="289"/>
      <c r="FE174" s="289"/>
      <c r="FF174" s="289"/>
      <c r="FG174" s="289"/>
      <c r="FH174" s="289"/>
      <c r="FI174" s="288"/>
      <c r="FJ174" s="289"/>
      <c r="FK174" s="289"/>
      <c r="FL174" s="289"/>
      <c r="FM174" s="289"/>
      <c r="FN174" s="289"/>
      <c r="FO174" s="289"/>
      <c r="FP174" s="289"/>
      <c r="FQ174" s="289"/>
      <c r="FR174" s="289"/>
      <c r="FS174" s="306"/>
      <c r="FT174" s="20"/>
      <c r="FU174" s="19"/>
      <c r="FV174" s="284"/>
      <c r="FW174" s="289"/>
      <c r="FX174" s="289"/>
      <c r="FY174" s="289"/>
      <c r="FZ174" s="289"/>
      <c r="GA174" s="289"/>
      <c r="GB174" s="289"/>
      <c r="GC174" s="289"/>
      <c r="GD174" s="289"/>
      <c r="GE174" s="288"/>
      <c r="GF174" s="289"/>
      <c r="GG174" s="289"/>
      <c r="GH174" s="289"/>
      <c r="GI174" s="289"/>
      <c r="GJ174" s="289"/>
      <c r="GK174" s="289"/>
      <c r="GL174" s="289"/>
      <c r="GM174" s="289"/>
      <c r="GN174" s="289"/>
      <c r="GO174" s="306"/>
      <c r="GP174" s="20"/>
      <c r="GQ174" s="19"/>
      <c r="GR174" s="284"/>
      <c r="GS174" s="289"/>
      <c r="GT174" s="289"/>
      <c r="GU174" s="289"/>
      <c r="GV174" s="289"/>
      <c r="GW174" s="289"/>
      <c r="GX174" s="289"/>
      <c r="GY174" s="289"/>
      <c r="GZ174" s="289"/>
      <c r="HA174" s="288"/>
      <c r="HB174" s="289"/>
      <c r="HC174" s="289"/>
      <c r="HD174" s="289"/>
      <c r="HE174" s="289"/>
      <c r="HF174" s="289"/>
      <c r="HG174" s="289"/>
      <c r="HH174" s="289"/>
      <c r="HI174" s="289"/>
      <c r="HJ174" s="289"/>
      <c r="HK174" s="306"/>
      <c r="HL174" s="20"/>
    </row>
    <row r="175" spans="1:220" ht="13.5" customHeight="1">
      <c r="A175" s="19"/>
      <c r="B175" s="252" t="str">
        <f>個人一覧!$J$40</f>
        <v/>
      </c>
      <c r="C175" s="253"/>
      <c r="D175" s="253"/>
      <c r="E175" s="253"/>
      <c r="F175" s="253"/>
      <c r="G175" s="253"/>
      <c r="H175" s="253"/>
      <c r="I175" s="253"/>
      <c r="J175" s="253"/>
      <c r="K175" s="258" t="str">
        <f>IF(個人一覧!$K$40="","記録なし",IF(LEN(個人一覧!$K$40)=7,MID(個人一覧!$K$40,2,2)&amp;"'"&amp;MID(個人一覧!$K$40,4,2)&amp;""""&amp;MID(個人一覧!$K$40,6,2),MID(個人一覧!$K$40,2,2)&amp;"m"&amp;MID(個人一覧!$K$40,4,2)))</f>
        <v>記録なし</v>
      </c>
      <c r="L175" s="253"/>
      <c r="M175" s="253"/>
      <c r="N175" s="253"/>
      <c r="O175" s="253"/>
      <c r="P175" s="253"/>
      <c r="Q175" s="253"/>
      <c r="R175" s="253"/>
      <c r="S175" s="253"/>
      <c r="T175" s="253"/>
      <c r="U175" s="259"/>
      <c r="V175" s="20"/>
      <c r="W175" s="19"/>
      <c r="X175" s="252" t="str">
        <f>個人一覧!$J$41</f>
        <v/>
      </c>
      <c r="Y175" s="253"/>
      <c r="Z175" s="253"/>
      <c r="AA175" s="253"/>
      <c r="AB175" s="253"/>
      <c r="AC175" s="253"/>
      <c r="AD175" s="253"/>
      <c r="AE175" s="253"/>
      <c r="AF175" s="253"/>
      <c r="AG175" s="258" t="str">
        <f>IF(個人一覧!$K$41="","記録なし",IF(LEN(個人一覧!$K$41)=7,MID(個人一覧!$K$41,2,2)&amp;"'"&amp;MID(個人一覧!$K$41,4,2)&amp;""""&amp;MID(個人一覧!$K$41,6,2),MID(個人一覧!$K$41,2,2)&amp;"m"&amp;MID(個人一覧!$K$41,4,2)))</f>
        <v>記録なし</v>
      </c>
      <c r="AH175" s="253"/>
      <c r="AI175" s="253"/>
      <c r="AJ175" s="253"/>
      <c r="AK175" s="253"/>
      <c r="AL175" s="253"/>
      <c r="AM175" s="253"/>
      <c r="AN175" s="253"/>
      <c r="AO175" s="253"/>
      <c r="AP175" s="253"/>
      <c r="AQ175" s="259"/>
      <c r="AR175" s="20"/>
      <c r="AS175" s="19"/>
      <c r="AT175" s="252" t="str">
        <f>個人一覧!$J$42</f>
        <v/>
      </c>
      <c r="AU175" s="253"/>
      <c r="AV175" s="253"/>
      <c r="AW175" s="253"/>
      <c r="AX175" s="253"/>
      <c r="AY175" s="253"/>
      <c r="AZ175" s="253"/>
      <c r="BA175" s="253"/>
      <c r="BB175" s="253"/>
      <c r="BC175" s="258" t="str">
        <f>IF(個人一覧!$K$42="","記録なし",IF(LEN(個人一覧!$K$42)=7,MID(個人一覧!$K$42,2,2)&amp;"'"&amp;MID(個人一覧!$K$42,4,2)&amp;""""&amp;MID(個人一覧!$K$42,6,2),MID(個人一覧!$K$42,2,2)&amp;"m"&amp;MID(個人一覧!$K$42,4,2)))</f>
        <v>記録なし</v>
      </c>
      <c r="BD175" s="253"/>
      <c r="BE175" s="253"/>
      <c r="BF175" s="253"/>
      <c r="BG175" s="253"/>
      <c r="BH175" s="253"/>
      <c r="BI175" s="253"/>
      <c r="BJ175" s="253"/>
      <c r="BK175" s="253"/>
      <c r="BL175" s="253"/>
      <c r="BM175" s="259"/>
      <c r="BN175" s="20"/>
      <c r="BO175" s="19"/>
      <c r="BP175" s="252" t="str">
        <f>個人一覧!$J$43</f>
        <v/>
      </c>
      <c r="BQ175" s="253"/>
      <c r="BR175" s="253"/>
      <c r="BS175" s="253"/>
      <c r="BT175" s="253"/>
      <c r="BU175" s="253"/>
      <c r="BV175" s="253"/>
      <c r="BW175" s="253"/>
      <c r="BX175" s="253"/>
      <c r="BY175" s="258" t="str">
        <f>IF(個人一覧!$K$43="","記録なし",IF(LEN(個人一覧!$K$43)=7,MID(個人一覧!$K$43,2,2)&amp;"'"&amp;MID(個人一覧!$K$43,4,2)&amp;""""&amp;MID(個人一覧!$K$43,6,2),MID(個人一覧!$K$43,2,2)&amp;"m"&amp;MID(個人一覧!$K$43,4,2)))</f>
        <v>記録なし</v>
      </c>
      <c r="BZ175" s="253"/>
      <c r="CA175" s="253"/>
      <c r="CB175" s="253"/>
      <c r="CC175" s="253"/>
      <c r="CD175" s="253"/>
      <c r="CE175" s="253"/>
      <c r="CF175" s="253"/>
      <c r="CG175" s="253"/>
      <c r="CH175" s="253"/>
      <c r="CI175" s="259"/>
      <c r="CJ175" s="20"/>
      <c r="CK175" s="19"/>
      <c r="CL175" s="252" t="str">
        <f>個人一覧!$J$44</f>
        <v/>
      </c>
      <c r="CM175" s="253"/>
      <c r="CN175" s="253"/>
      <c r="CO175" s="253"/>
      <c r="CP175" s="253"/>
      <c r="CQ175" s="253"/>
      <c r="CR175" s="253"/>
      <c r="CS175" s="253"/>
      <c r="CT175" s="253"/>
      <c r="CU175" s="258" t="str">
        <f>IF(個人一覧!$K$44="","記録なし",IF(LEN(個人一覧!$K$44)=7,MID(個人一覧!$K$44,2,2)&amp;"'"&amp;MID(個人一覧!$K$44,4,2)&amp;""""&amp;MID(個人一覧!$K$44,6,2),MID(個人一覧!$K$44,2,2)&amp;"m"&amp;MID(個人一覧!$K$44,4,2)))</f>
        <v>記録なし</v>
      </c>
      <c r="CV175" s="253"/>
      <c r="CW175" s="253"/>
      <c r="CX175" s="253"/>
      <c r="CY175" s="253"/>
      <c r="CZ175" s="253"/>
      <c r="DA175" s="253"/>
      <c r="DB175" s="253"/>
      <c r="DC175" s="253"/>
      <c r="DD175" s="253"/>
      <c r="DE175" s="259"/>
      <c r="DF175" s="20"/>
      <c r="DG175" s="19"/>
      <c r="DH175" s="252" t="str">
        <f>個人一覧!$J$45</f>
        <v/>
      </c>
      <c r="DI175" s="253"/>
      <c r="DJ175" s="253"/>
      <c r="DK175" s="253"/>
      <c r="DL175" s="253"/>
      <c r="DM175" s="253"/>
      <c r="DN175" s="253"/>
      <c r="DO175" s="253"/>
      <c r="DP175" s="253"/>
      <c r="DQ175" s="258" t="str">
        <f>IF(個人一覧!$K$45="","記録なし",IF(LEN(個人一覧!$K$45)=7,MID(個人一覧!$K$45,2,2)&amp;"'"&amp;MID(個人一覧!$K$45,4,2)&amp;""""&amp;MID(個人一覧!$K$45,6,2),MID(個人一覧!$K$45,2,2)&amp;"m"&amp;MID(個人一覧!$K$45,4,2)))</f>
        <v>記録なし</v>
      </c>
      <c r="DR175" s="253"/>
      <c r="DS175" s="253"/>
      <c r="DT175" s="253"/>
      <c r="DU175" s="253"/>
      <c r="DV175" s="253"/>
      <c r="DW175" s="253"/>
      <c r="DX175" s="253"/>
      <c r="DY175" s="253"/>
      <c r="DZ175" s="253"/>
      <c r="EA175" s="259"/>
      <c r="EB175" s="20"/>
      <c r="EC175" s="19"/>
      <c r="ED175" s="252" t="str">
        <f>個人一覧!$J$46</f>
        <v/>
      </c>
      <c r="EE175" s="253"/>
      <c r="EF175" s="253"/>
      <c r="EG175" s="253"/>
      <c r="EH175" s="253"/>
      <c r="EI175" s="253"/>
      <c r="EJ175" s="253"/>
      <c r="EK175" s="253"/>
      <c r="EL175" s="253"/>
      <c r="EM175" s="258" t="str">
        <f>IF(個人一覧!$K$46="","記録なし",IF(LEN(個人一覧!$K$46)=7,MID(個人一覧!$K$46,2,2)&amp;"'"&amp;MID(個人一覧!$K$46,4,2)&amp;""""&amp;MID(個人一覧!$K$46,6,2),MID(個人一覧!$K$46,2,2)&amp;"m"&amp;MID(個人一覧!$K$46,4,2)))</f>
        <v>記録なし</v>
      </c>
      <c r="EN175" s="253"/>
      <c r="EO175" s="253"/>
      <c r="EP175" s="253"/>
      <c r="EQ175" s="253"/>
      <c r="ER175" s="253"/>
      <c r="ES175" s="253"/>
      <c r="ET175" s="253"/>
      <c r="EU175" s="253"/>
      <c r="EV175" s="253"/>
      <c r="EW175" s="259"/>
      <c r="EX175" s="20"/>
      <c r="EY175" s="19"/>
      <c r="EZ175" s="252" t="str">
        <f>個人一覧!$J$47</f>
        <v/>
      </c>
      <c r="FA175" s="253"/>
      <c r="FB175" s="253"/>
      <c r="FC175" s="253"/>
      <c r="FD175" s="253"/>
      <c r="FE175" s="253"/>
      <c r="FF175" s="253"/>
      <c r="FG175" s="253"/>
      <c r="FH175" s="253"/>
      <c r="FI175" s="258" t="str">
        <f>IF(個人一覧!$K$47="","記録なし",IF(LEN(個人一覧!$K$47)=7,MID(個人一覧!$K$47,2,2)&amp;"'"&amp;MID(個人一覧!$K$47,4,2)&amp;""""&amp;MID(個人一覧!$K$47,6,2),MID(個人一覧!$K$47,2,2)&amp;"m"&amp;MID(個人一覧!$K$47,4,2)))</f>
        <v>記録なし</v>
      </c>
      <c r="FJ175" s="253"/>
      <c r="FK175" s="253"/>
      <c r="FL175" s="253"/>
      <c r="FM175" s="253"/>
      <c r="FN175" s="253"/>
      <c r="FO175" s="253"/>
      <c r="FP175" s="253"/>
      <c r="FQ175" s="253"/>
      <c r="FR175" s="253"/>
      <c r="FS175" s="259"/>
      <c r="FT175" s="20"/>
      <c r="FU175" s="19"/>
      <c r="FV175" s="252" t="str">
        <f>個人一覧!$J$48</f>
        <v/>
      </c>
      <c r="FW175" s="253"/>
      <c r="FX175" s="253"/>
      <c r="FY175" s="253"/>
      <c r="FZ175" s="253"/>
      <c r="GA175" s="253"/>
      <c r="GB175" s="253"/>
      <c r="GC175" s="253"/>
      <c r="GD175" s="253"/>
      <c r="GE175" s="258" t="str">
        <f>IF(個人一覧!$K$48="","記録なし",IF(LEN(個人一覧!$K$48)=7,MID(個人一覧!$K$48,2,2)&amp;"'"&amp;MID(個人一覧!$K$48,4,2)&amp;""""&amp;MID(個人一覧!$K$48,6,2),MID(個人一覧!$K$48,2,2)&amp;"m"&amp;MID(個人一覧!$K$48,4,2)))</f>
        <v>記録なし</v>
      </c>
      <c r="GF175" s="253"/>
      <c r="GG175" s="253"/>
      <c r="GH175" s="253"/>
      <c r="GI175" s="253"/>
      <c r="GJ175" s="253"/>
      <c r="GK175" s="253"/>
      <c r="GL175" s="253"/>
      <c r="GM175" s="253"/>
      <c r="GN175" s="253"/>
      <c r="GO175" s="259"/>
      <c r="GP175" s="20"/>
      <c r="GQ175" s="19"/>
      <c r="GR175" s="252" t="str">
        <f>個人一覧!$J$49</f>
        <v/>
      </c>
      <c r="GS175" s="253"/>
      <c r="GT175" s="253"/>
      <c r="GU175" s="253"/>
      <c r="GV175" s="253"/>
      <c r="GW175" s="253"/>
      <c r="GX175" s="253"/>
      <c r="GY175" s="253"/>
      <c r="GZ175" s="253"/>
      <c r="HA175" s="258" t="str">
        <f>IF(個人一覧!$K$49="","記録なし",IF(LEN(個人一覧!$K$49)=7,MID(個人一覧!$K$49,2,2)&amp;"'"&amp;MID(個人一覧!$K$49,4,2)&amp;""""&amp;MID(個人一覧!$K$49,6,2),MID(個人一覧!$K$49,2,2)&amp;"m"&amp;MID(個人一覧!$K$49,4,2)))</f>
        <v>記録なし</v>
      </c>
      <c r="HB175" s="253"/>
      <c r="HC175" s="253"/>
      <c r="HD175" s="253"/>
      <c r="HE175" s="253"/>
      <c r="HF175" s="253"/>
      <c r="HG175" s="253"/>
      <c r="HH175" s="253"/>
      <c r="HI175" s="253"/>
      <c r="HJ175" s="253"/>
      <c r="HK175" s="259"/>
      <c r="HL175" s="20"/>
    </row>
    <row r="176" spans="1:220" ht="13.5" customHeight="1">
      <c r="A176" s="19"/>
      <c r="B176" s="254"/>
      <c r="C176" s="255"/>
      <c r="D176" s="255"/>
      <c r="E176" s="255"/>
      <c r="F176" s="255"/>
      <c r="G176" s="255"/>
      <c r="H176" s="255"/>
      <c r="I176" s="255"/>
      <c r="J176" s="255"/>
      <c r="K176" s="260"/>
      <c r="L176" s="255"/>
      <c r="M176" s="255"/>
      <c r="N176" s="255"/>
      <c r="O176" s="255"/>
      <c r="P176" s="255"/>
      <c r="Q176" s="255"/>
      <c r="R176" s="255"/>
      <c r="S176" s="255"/>
      <c r="T176" s="255"/>
      <c r="U176" s="261"/>
      <c r="V176" s="20"/>
      <c r="W176" s="19"/>
      <c r="X176" s="254"/>
      <c r="Y176" s="255"/>
      <c r="Z176" s="255"/>
      <c r="AA176" s="255"/>
      <c r="AB176" s="255"/>
      <c r="AC176" s="255"/>
      <c r="AD176" s="255"/>
      <c r="AE176" s="255"/>
      <c r="AF176" s="255"/>
      <c r="AG176" s="260"/>
      <c r="AH176" s="255"/>
      <c r="AI176" s="255"/>
      <c r="AJ176" s="255"/>
      <c r="AK176" s="255"/>
      <c r="AL176" s="255"/>
      <c r="AM176" s="255"/>
      <c r="AN176" s="255"/>
      <c r="AO176" s="255"/>
      <c r="AP176" s="255"/>
      <c r="AQ176" s="261"/>
      <c r="AR176" s="20"/>
      <c r="AS176" s="19"/>
      <c r="AT176" s="254"/>
      <c r="AU176" s="255"/>
      <c r="AV176" s="255"/>
      <c r="AW176" s="255"/>
      <c r="AX176" s="255"/>
      <c r="AY176" s="255"/>
      <c r="AZ176" s="255"/>
      <c r="BA176" s="255"/>
      <c r="BB176" s="255"/>
      <c r="BC176" s="260"/>
      <c r="BD176" s="255"/>
      <c r="BE176" s="255"/>
      <c r="BF176" s="255"/>
      <c r="BG176" s="255"/>
      <c r="BH176" s="255"/>
      <c r="BI176" s="255"/>
      <c r="BJ176" s="255"/>
      <c r="BK176" s="255"/>
      <c r="BL176" s="255"/>
      <c r="BM176" s="261"/>
      <c r="BN176" s="20"/>
      <c r="BO176" s="19"/>
      <c r="BP176" s="254"/>
      <c r="BQ176" s="255"/>
      <c r="BR176" s="255"/>
      <c r="BS176" s="255"/>
      <c r="BT176" s="255"/>
      <c r="BU176" s="255"/>
      <c r="BV176" s="255"/>
      <c r="BW176" s="255"/>
      <c r="BX176" s="255"/>
      <c r="BY176" s="260"/>
      <c r="BZ176" s="255"/>
      <c r="CA176" s="255"/>
      <c r="CB176" s="255"/>
      <c r="CC176" s="255"/>
      <c r="CD176" s="255"/>
      <c r="CE176" s="255"/>
      <c r="CF176" s="255"/>
      <c r="CG176" s="255"/>
      <c r="CH176" s="255"/>
      <c r="CI176" s="261"/>
      <c r="CJ176" s="20"/>
      <c r="CK176" s="19"/>
      <c r="CL176" s="254"/>
      <c r="CM176" s="255"/>
      <c r="CN176" s="255"/>
      <c r="CO176" s="255"/>
      <c r="CP176" s="255"/>
      <c r="CQ176" s="255"/>
      <c r="CR176" s="255"/>
      <c r="CS176" s="255"/>
      <c r="CT176" s="255"/>
      <c r="CU176" s="260"/>
      <c r="CV176" s="255"/>
      <c r="CW176" s="255"/>
      <c r="CX176" s="255"/>
      <c r="CY176" s="255"/>
      <c r="CZ176" s="255"/>
      <c r="DA176" s="255"/>
      <c r="DB176" s="255"/>
      <c r="DC176" s="255"/>
      <c r="DD176" s="255"/>
      <c r="DE176" s="261"/>
      <c r="DF176" s="20"/>
      <c r="DG176" s="19"/>
      <c r="DH176" s="254"/>
      <c r="DI176" s="255"/>
      <c r="DJ176" s="255"/>
      <c r="DK176" s="255"/>
      <c r="DL176" s="255"/>
      <c r="DM176" s="255"/>
      <c r="DN176" s="255"/>
      <c r="DO176" s="255"/>
      <c r="DP176" s="255"/>
      <c r="DQ176" s="260"/>
      <c r="DR176" s="255"/>
      <c r="DS176" s="255"/>
      <c r="DT176" s="255"/>
      <c r="DU176" s="255"/>
      <c r="DV176" s="255"/>
      <c r="DW176" s="255"/>
      <c r="DX176" s="255"/>
      <c r="DY176" s="255"/>
      <c r="DZ176" s="255"/>
      <c r="EA176" s="261"/>
      <c r="EB176" s="20"/>
      <c r="EC176" s="19"/>
      <c r="ED176" s="254"/>
      <c r="EE176" s="255"/>
      <c r="EF176" s="255"/>
      <c r="EG176" s="255"/>
      <c r="EH176" s="255"/>
      <c r="EI176" s="255"/>
      <c r="EJ176" s="255"/>
      <c r="EK176" s="255"/>
      <c r="EL176" s="255"/>
      <c r="EM176" s="260"/>
      <c r="EN176" s="255"/>
      <c r="EO176" s="255"/>
      <c r="EP176" s="255"/>
      <c r="EQ176" s="255"/>
      <c r="ER176" s="255"/>
      <c r="ES176" s="255"/>
      <c r="ET176" s="255"/>
      <c r="EU176" s="255"/>
      <c r="EV176" s="255"/>
      <c r="EW176" s="261"/>
      <c r="EX176" s="20"/>
      <c r="EY176" s="19"/>
      <c r="EZ176" s="254"/>
      <c r="FA176" s="255"/>
      <c r="FB176" s="255"/>
      <c r="FC176" s="255"/>
      <c r="FD176" s="255"/>
      <c r="FE176" s="255"/>
      <c r="FF176" s="255"/>
      <c r="FG176" s="255"/>
      <c r="FH176" s="255"/>
      <c r="FI176" s="260"/>
      <c r="FJ176" s="255"/>
      <c r="FK176" s="255"/>
      <c r="FL176" s="255"/>
      <c r="FM176" s="255"/>
      <c r="FN176" s="255"/>
      <c r="FO176" s="255"/>
      <c r="FP176" s="255"/>
      <c r="FQ176" s="255"/>
      <c r="FR176" s="255"/>
      <c r="FS176" s="261"/>
      <c r="FT176" s="20"/>
      <c r="FU176" s="19"/>
      <c r="FV176" s="254"/>
      <c r="FW176" s="255"/>
      <c r="FX176" s="255"/>
      <c r="FY176" s="255"/>
      <c r="FZ176" s="255"/>
      <c r="GA176" s="255"/>
      <c r="GB176" s="255"/>
      <c r="GC176" s="255"/>
      <c r="GD176" s="255"/>
      <c r="GE176" s="260"/>
      <c r="GF176" s="255"/>
      <c r="GG176" s="255"/>
      <c r="GH176" s="255"/>
      <c r="GI176" s="255"/>
      <c r="GJ176" s="255"/>
      <c r="GK176" s="255"/>
      <c r="GL176" s="255"/>
      <c r="GM176" s="255"/>
      <c r="GN176" s="255"/>
      <c r="GO176" s="261"/>
      <c r="GP176" s="20"/>
      <c r="GQ176" s="19"/>
      <c r="GR176" s="254"/>
      <c r="GS176" s="255"/>
      <c r="GT176" s="255"/>
      <c r="GU176" s="255"/>
      <c r="GV176" s="255"/>
      <c r="GW176" s="255"/>
      <c r="GX176" s="255"/>
      <c r="GY176" s="255"/>
      <c r="GZ176" s="255"/>
      <c r="HA176" s="260"/>
      <c r="HB176" s="255"/>
      <c r="HC176" s="255"/>
      <c r="HD176" s="255"/>
      <c r="HE176" s="255"/>
      <c r="HF176" s="255"/>
      <c r="HG176" s="255"/>
      <c r="HH176" s="255"/>
      <c r="HI176" s="255"/>
      <c r="HJ176" s="255"/>
      <c r="HK176" s="261"/>
      <c r="HL176" s="20"/>
    </row>
    <row r="177" spans="1:220" ht="14.25" customHeight="1" thickBot="1">
      <c r="A177" s="19"/>
      <c r="B177" s="256"/>
      <c r="C177" s="257"/>
      <c r="D177" s="257"/>
      <c r="E177" s="257"/>
      <c r="F177" s="257"/>
      <c r="G177" s="257"/>
      <c r="H177" s="257"/>
      <c r="I177" s="257"/>
      <c r="J177" s="257"/>
      <c r="K177" s="262"/>
      <c r="L177" s="257"/>
      <c r="M177" s="257"/>
      <c r="N177" s="257"/>
      <c r="O177" s="257"/>
      <c r="P177" s="257"/>
      <c r="Q177" s="257"/>
      <c r="R177" s="257"/>
      <c r="S177" s="257"/>
      <c r="T177" s="257"/>
      <c r="U177" s="263"/>
      <c r="V177" s="20"/>
      <c r="W177" s="19"/>
      <c r="X177" s="256"/>
      <c r="Y177" s="257"/>
      <c r="Z177" s="257"/>
      <c r="AA177" s="257"/>
      <c r="AB177" s="257"/>
      <c r="AC177" s="257"/>
      <c r="AD177" s="257"/>
      <c r="AE177" s="257"/>
      <c r="AF177" s="257"/>
      <c r="AG177" s="262"/>
      <c r="AH177" s="257"/>
      <c r="AI177" s="257"/>
      <c r="AJ177" s="257"/>
      <c r="AK177" s="257"/>
      <c r="AL177" s="257"/>
      <c r="AM177" s="257"/>
      <c r="AN177" s="257"/>
      <c r="AO177" s="257"/>
      <c r="AP177" s="257"/>
      <c r="AQ177" s="263"/>
      <c r="AR177" s="20"/>
      <c r="AS177" s="19"/>
      <c r="AT177" s="256"/>
      <c r="AU177" s="257"/>
      <c r="AV177" s="257"/>
      <c r="AW177" s="257"/>
      <c r="AX177" s="257"/>
      <c r="AY177" s="257"/>
      <c r="AZ177" s="257"/>
      <c r="BA177" s="257"/>
      <c r="BB177" s="257"/>
      <c r="BC177" s="262"/>
      <c r="BD177" s="257"/>
      <c r="BE177" s="257"/>
      <c r="BF177" s="257"/>
      <c r="BG177" s="257"/>
      <c r="BH177" s="257"/>
      <c r="BI177" s="257"/>
      <c r="BJ177" s="257"/>
      <c r="BK177" s="257"/>
      <c r="BL177" s="257"/>
      <c r="BM177" s="263"/>
      <c r="BN177" s="20"/>
      <c r="BO177" s="19"/>
      <c r="BP177" s="256"/>
      <c r="BQ177" s="257"/>
      <c r="BR177" s="257"/>
      <c r="BS177" s="257"/>
      <c r="BT177" s="257"/>
      <c r="BU177" s="257"/>
      <c r="BV177" s="257"/>
      <c r="BW177" s="257"/>
      <c r="BX177" s="257"/>
      <c r="BY177" s="262"/>
      <c r="BZ177" s="257"/>
      <c r="CA177" s="257"/>
      <c r="CB177" s="257"/>
      <c r="CC177" s="257"/>
      <c r="CD177" s="257"/>
      <c r="CE177" s="257"/>
      <c r="CF177" s="257"/>
      <c r="CG177" s="257"/>
      <c r="CH177" s="257"/>
      <c r="CI177" s="263"/>
      <c r="CJ177" s="20"/>
      <c r="CK177" s="19"/>
      <c r="CL177" s="256"/>
      <c r="CM177" s="257"/>
      <c r="CN177" s="257"/>
      <c r="CO177" s="257"/>
      <c r="CP177" s="257"/>
      <c r="CQ177" s="257"/>
      <c r="CR177" s="257"/>
      <c r="CS177" s="257"/>
      <c r="CT177" s="257"/>
      <c r="CU177" s="262"/>
      <c r="CV177" s="257"/>
      <c r="CW177" s="257"/>
      <c r="CX177" s="257"/>
      <c r="CY177" s="257"/>
      <c r="CZ177" s="257"/>
      <c r="DA177" s="257"/>
      <c r="DB177" s="257"/>
      <c r="DC177" s="257"/>
      <c r="DD177" s="257"/>
      <c r="DE177" s="263"/>
      <c r="DF177" s="20"/>
      <c r="DG177" s="19"/>
      <c r="DH177" s="256"/>
      <c r="DI177" s="257"/>
      <c r="DJ177" s="257"/>
      <c r="DK177" s="257"/>
      <c r="DL177" s="257"/>
      <c r="DM177" s="257"/>
      <c r="DN177" s="257"/>
      <c r="DO177" s="257"/>
      <c r="DP177" s="257"/>
      <c r="DQ177" s="262"/>
      <c r="DR177" s="257"/>
      <c r="DS177" s="257"/>
      <c r="DT177" s="257"/>
      <c r="DU177" s="257"/>
      <c r="DV177" s="257"/>
      <c r="DW177" s="257"/>
      <c r="DX177" s="257"/>
      <c r="DY177" s="257"/>
      <c r="DZ177" s="257"/>
      <c r="EA177" s="263"/>
      <c r="EB177" s="20"/>
      <c r="EC177" s="19"/>
      <c r="ED177" s="256"/>
      <c r="EE177" s="257"/>
      <c r="EF177" s="257"/>
      <c r="EG177" s="257"/>
      <c r="EH177" s="257"/>
      <c r="EI177" s="257"/>
      <c r="EJ177" s="257"/>
      <c r="EK177" s="257"/>
      <c r="EL177" s="257"/>
      <c r="EM177" s="262"/>
      <c r="EN177" s="257"/>
      <c r="EO177" s="257"/>
      <c r="EP177" s="257"/>
      <c r="EQ177" s="257"/>
      <c r="ER177" s="257"/>
      <c r="ES177" s="257"/>
      <c r="ET177" s="257"/>
      <c r="EU177" s="257"/>
      <c r="EV177" s="257"/>
      <c r="EW177" s="263"/>
      <c r="EX177" s="20"/>
      <c r="EY177" s="19"/>
      <c r="EZ177" s="256"/>
      <c r="FA177" s="257"/>
      <c r="FB177" s="257"/>
      <c r="FC177" s="257"/>
      <c r="FD177" s="257"/>
      <c r="FE177" s="257"/>
      <c r="FF177" s="257"/>
      <c r="FG177" s="257"/>
      <c r="FH177" s="257"/>
      <c r="FI177" s="262"/>
      <c r="FJ177" s="257"/>
      <c r="FK177" s="257"/>
      <c r="FL177" s="257"/>
      <c r="FM177" s="257"/>
      <c r="FN177" s="257"/>
      <c r="FO177" s="257"/>
      <c r="FP177" s="257"/>
      <c r="FQ177" s="257"/>
      <c r="FR177" s="257"/>
      <c r="FS177" s="263"/>
      <c r="FT177" s="20"/>
      <c r="FU177" s="19"/>
      <c r="FV177" s="256"/>
      <c r="FW177" s="257"/>
      <c r="FX177" s="257"/>
      <c r="FY177" s="257"/>
      <c r="FZ177" s="257"/>
      <c r="GA177" s="257"/>
      <c r="GB177" s="257"/>
      <c r="GC177" s="257"/>
      <c r="GD177" s="257"/>
      <c r="GE177" s="262"/>
      <c r="GF177" s="257"/>
      <c r="GG177" s="257"/>
      <c r="GH177" s="257"/>
      <c r="GI177" s="257"/>
      <c r="GJ177" s="257"/>
      <c r="GK177" s="257"/>
      <c r="GL177" s="257"/>
      <c r="GM177" s="257"/>
      <c r="GN177" s="257"/>
      <c r="GO177" s="263"/>
      <c r="GP177" s="20"/>
      <c r="GQ177" s="19"/>
      <c r="GR177" s="256"/>
      <c r="GS177" s="257"/>
      <c r="GT177" s="257"/>
      <c r="GU177" s="257"/>
      <c r="GV177" s="257"/>
      <c r="GW177" s="257"/>
      <c r="GX177" s="257"/>
      <c r="GY177" s="257"/>
      <c r="GZ177" s="257"/>
      <c r="HA177" s="262"/>
      <c r="HB177" s="257"/>
      <c r="HC177" s="257"/>
      <c r="HD177" s="257"/>
      <c r="HE177" s="257"/>
      <c r="HF177" s="257"/>
      <c r="HG177" s="257"/>
      <c r="HH177" s="257"/>
      <c r="HI177" s="257"/>
      <c r="HJ177" s="257"/>
      <c r="HK177" s="263"/>
      <c r="HL177" s="20"/>
    </row>
    <row r="178" spans="1:220">
      <c r="A178" s="19"/>
      <c r="V178" s="20"/>
      <c r="W178" s="19"/>
      <c r="AR178" s="20"/>
      <c r="AS178" s="19"/>
      <c r="BN178" s="20"/>
      <c r="BO178" s="19"/>
      <c r="CJ178" s="20"/>
      <c r="CK178" s="19"/>
      <c r="DF178" s="20"/>
      <c r="DG178" s="19"/>
      <c r="EB178" s="20"/>
      <c r="EC178" s="19"/>
      <c r="EX178" s="20"/>
      <c r="EY178" s="19"/>
      <c r="FT178" s="20"/>
      <c r="FU178" s="19"/>
      <c r="GP178" s="20"/>
      <c r="GQ178" s="19"/>
      <c r="HL178" s="20"/>
    </row>
    <row r="179" spans="1:220" ht="14.25" thickBot="1">
      <c r="A179" s="19"/>
      <c r="V179" s="20"/>
      <c r="W179" s="19"/>
      <c r="AR179" s="20"/>
      <c r="AS179" s="19"/>
      <c r="BN179" s="20"/>
      <c r="BO179" s="19"/>
      <c r="CJ179" s="20"/>
      <c r="CK179" s="19"/>
      <c r="DF179" s="20"/>
      <c r="DG179" s="19"/>
      <c r="EB179" s="20"/>
      <c r="EC179" s="19"/>
      <c r="EX179" s="20"/>
      <c r="EY179" s="19"/>
      <c r="FT179" s="20"/>
      <c r="FU179" s="19"/>
      <c r="GP179" s="20"/>
      <c r="GQ179" s="19"/>
      <c r="HL179" s="20"/>
    </row>
    <row r="180" spans="1:220" ht="13.5" customHeight="1">
      <c r="A180" s="19"/>
      <c r="B180" s="282" t="s">
        <v>251</v>
      </c>
      <c r="C180" s="283"/>
      <c r="D180" s="286" t="s">
        <v>252</v>
      </c>
      <c r="E180" s="287"/>
      <c r="F180" s="287"/>
      <c r="G180" s="283"/>
      <c r="H180" s="286" t="s">
        <v>255</v>
      </c>
      <c r="I180" s="287"/>
      <c r="J180" s="287"/>
      <c r="K180" s="287"/>
      <c r="L180" s="287"/>
      <c r="M180" s="287"/>
      <c r="N180" s="287"/>
      <c r="O180" s="283"/>
      <c r="P180" s="286" t="s">
        <v>253</v>
      </c>
      <c r="Q180" s="283"/>
      <c r="R180" s="286" t="s">
        <v>254</v>
      </c>
      <c r="S180" s="287"/>
      <c r="T180" s="287"/>
      <c r="U180" s="305"/>
      <c r="V180" s="20"/>
      <c r="W180" s="19"/>
      <c r="X180" s="282" t="s">
        <v>251</v>
      </c>
      <c r="Y180" s="283"/>
      <c r="Z180" s="286" t="s">
        <v>252</v>
      </c>
      <c r="AA180" s="287"/>
      <c r="AB180" s="287"/>
      <c r="AC180" s="283"/>
      <c r="AD180" s="286" t="s">
        <v>255</v>
      </c>
      <c r="AE180" s="287"/>
      <c r="AF180" s="287"/>
      <c r="AG180" s="287"/>
      <c r="AH180" s="287"/>
      <c r="AI180" s="287"/>
      <c r="AJ180" s="287"/>
      <c r="AK180" s="283"/>
      <c r="AL180" s="286" t="s">
        <v>253</v>
      </c>
      <c r="AM180" s="283"/>
      <c r="AN180" s="286" t="s">
        <v>254</v>
      </c>
      <c r="AO180" s="287"/>
      <c r="AP180" s="287"/>
      <c r="AQ180" s="305"/>
      <c r="AR180" s="20"/>
      <c r="AS180" s="19"/>
      <c r="AT180" s="282" t="s">
        <v>251</v>
      </c>
      <c r="AU180" s="283"/>
      <c r="AV180" s="286" t="s">
        <v>252</v>
      </c>
      <c r="AW180" s="287"/>
      <c r="AX180" s="287"/>
      <c r="AY180" s="283"/>
      <c r="AZ180" s="286" t="s">
        <v>255</v>
      </c>
      <c r="BA180" s="287"/>
      <c r="BB180" s="287"/>
      <c r="BC180" s="287"/>
      <c r="BD180" s="287"/>
      <c r="BE180" s="287"/>
      <c r="BF180" s="287"/>
      <c r="BG180" s="283"/>
      <c r="BH180" s="286" t="s">
        <v>253</v>
      </c>
      <c r="BI180" s="283"/>
      <c r="BJ180" s="286" t="s">
        <v>254</v>
      </c>
      <c r="BK180" s="287"/>
      <c r="BL180" s="287"/>
      <c r="BM180" s="305"/>
      <c r="BN180" s="20"/>
      <c r="BO180" s="19"/>
      <c r="BP180" s="282" t="s">
        <v>251</v>
      </c>
      <c r="BQ180" s="283"/>
      <c r="BR180" s="286" t="s">
        <v>252</v>
      </c>
      <c r="BS180" s="287"/>
      <c r="BT180" s="287"/>
      <c r="BU180" s="283"/>
      <c r="BV180" s="286" t="s">
        <v>255</v>
      </c>
      <c r="BW180" s="287"/>
      <c r="BX180" s="287"/>
      <c r="BY180" s="287"/>
      <c r="BZ180" s="287"/>
      <c r="CA180" s="287"/>
      <c r="CB180" s="287"/>
      <c r="CC180" s="283"/>
      <c r="CD180" s="286" t="s">
        <v>253</v>
      </c>
      <c r="CE180" s="283"/>
      <c r="CF180" s="286" t="s">
        <v>254</v>
      </c>
      <c r="CG180" s="287"/>
      <c r="CH180" s="287"/>
      <c r="CI180" s="305"/>
      <c r="CJ180" s="20"/>
      <c r="CK180" s="19"/>
      <c r="CL180" s="282" t="s">
        <v>251</v>
      </c>
      <c r="CM180" s="283"/>
      <c r="CN180" s="286" t="s">
        <v>252</v>
      </c>
      <c r="CO180" s="287"/>
      <c r="CP180" s="287"/>
      <c r="CQ180" s="283"/>
      <c r="CR180" s="286" t="s">
        <v>255</v>
      </c>
      <c r="CS180" s="287"/>
      <c r="CT180" s="287"/>
      <c r="CU180" s="287"/>
      <c r="CV180" s="287"/>
      <c r="CW180" s="287"/>
      <c r="CX180" s="287"/>
      <c r="CY180" s="283"/>
      <c r="CZ180" s="286" t="s">
        <v>253</v>
      </c>
      <c r="DA180" s="283"/>
      <c r="DB180" s="286" t="s">
        <v>254</v>
      </c>
      <c r="DC180" s="287"/>
      <c r="DD180" s="287"/>
      <c r="DE180" s="305"/>
      <c r="DF180" s="20"/>
      <c r="DG180" s="19"/>
      <c r="DH180" s="282" t="s">
        <v>251</v>
      </c>
      <c r="DI180" s="283"/>
      <c r="DJ180" s="286" t="s">
        <v>252</v>
      </c>
      <c r="DK180" s="287"/>
      <c r="DL180" s="287"/>
      <c r="DM180" s="283"/>
      <c r="DN180" s="286" t="s">
        <v>255</v>
      </c>
      <c r="DO180" s="287"/>
      <c r="DP180" s="287"/>
      <c r="DQ180" s="287"/>
      <c r="DR180" s="287"/>
      <c r="DS180" s="287"/>
      <c r="DT180" s="287"/>
      <c r="DU180" s="283"/>
      <c r="DV180" s="286" t="s">
        <v>253</v>
      </c>
      <c r="DW180" s="283"/>
      <c r="DX180" s="286" t="s">
        <v>254</v>
      </c>
      <c r="DY180" s="287"/>
      <c r="DZ180" s="287"/>
      <c r="EA180" s="305"/>
      <c r="EB180" s="20"/>
      <c r="EC180" s="19"/>
      <c r="ED180" s="282" t="s">
        <v>251</v>
      </c>
      <c r="EE180" s="283"/>
      <c r="EF180" s="286" t="s">
        <v>252</v>
      </c>
      <c r="EG180" s="287"/>
      <c r="EH180" s="287"/>
      <c r="EI180" s="283"/>
      <c r="EJ180" s="286" t="s">
        <v>255</v>
      </c>
      <c r="EK180" s="287"/>
      <c r="EL180" s="287"/>
      <c r="EM180" s="287"/>
      <c r="EN180" s="287"/>
      <c r="EO180" s="287"/>
      <c r="EP180" s="287"/>
      <c r="EQ180" s="283"/>
      <c r="ER180" s="286" t="s">
        <v>253</v>
      </c>
      <c r="ES180" s="283"/>
      <c r="ET180" s="286" t="s">
        <v>254</v>
      </c>
      <c r="EU180" s="287"/>
      <c r="EV180" s="287"/>
      <c r="EW180" s="305"/>
      <c r="EX180" s="20"/>
      <c r="EY180" s="19"/>
      <c r="EZ180" s="282" t="s">
        <v>251</v>
      </c>
      <c r="FA180" s="283"/>
      <c r="FB180" s="286" t="s">
        <v>252</v>
      </c>
      <c r="FC180" s="287"/>
      <c r="FD180" s="287"/>
      <c r="FE180" s="283"/>
      <c r="FF180" s="286" t="s">
        <v>255</v>
      </c>
      <c r="FG180" s="287"/>
      <c r="FH180" s="287"/>
      <c r="FI180" s="287"/>
      <c r="FJ180" s="287"/>
      <c r="FK180" s="287"/>
      <c r="FL180" s="287"/>
      <c r="FM180" s="283"/>
      <c r="FN180" s="286" t="s">
        <v>253</v>
      </c>
      <c r="FO180" s="283"/>
      <c r="FP180" s="286" t="s">
        <v>254</v>
      </c>
      <c r="FQ180" s="287"/>
      <c r="FR180" s="287"/>
      <c r="FS180" s="305"/>
      <c r="FT180" s="20"/>
      <c r="FU180" s="19"/>
      <c r="FV180" s="282" t="s">
        <v>251</v>
      </c>
      <c r="FW180" s="283"/>
      <c r="FX180" s="286" t="s">
        <v>252</v>
      </c>
      <c r="FY180" s="287"/>
      <c r="FZ180" s="287"/>
      <c r="GA180" s="283"/>
      <c r="GB180" s="286" t="s">
        <v>255</v>
      </c>
      <c r="GC180" s="287"/>
      <c r="GD180" s="287"/>
      <c r="GE180" s="287"/>
      <c r="GF180" s="287"/>
      <c r="GG180" s="287"/>
      <c r="GH180" s="287"/>
      <c r="GI180" s="283"/>
      <c r="GJ180" s="286" t="s">
        <v>253</v>
      </c>
      <c r="GK180" s="283"/>
      <c r="GL180" s="286" t="s">
        <v>254</v>
      </c>
      <c r="GM180" s="287"/>
      <c r="GN180" s="287"/>
      <c r="GO180" s="305"/>
      <c r="GP180" s="20"/>
      <c r="GQ180" s="19"/>
      <c r="GR180" s="282" t="s">
        <v>251</v>
      </c>
      <c r="GS180" s="283"/>
      <c r="GT180" s="286" t="s">
        <v>252</v>
      </c>
      <c r="GU180" s="287"/>
      <c r="GV180" s="287"/>
      <c r="GW180" s="283"/>
      <c r="GX180" s="286" t="s">
        <v>255</v>
      </c>
      <c r="GY180" s="287"/>
      <c r="GZ180" s="287"/>
      <c r="HA180" s="287"/>
      <c r="HB180" s="287"/>
      <c r="HC180" s="287"/>
      <c r="HD180" s="287"/>
      <c r="HE180" s="283"/>
      <c r="HF180" s="286" t="s">
        <v>253</v>
      </c>
      <c r="HG180" s="283"/>
      <c r="HH180" s="286" t="s">
        <v>254</v>
      </c>
      <c r="HI180" s="287"/>
      <c r="HJ180" s="287"/>
      <c r="HK180" s="305"/>
      <c r="HL180" s="20"/>
    </row>
    <row r="181" spans="1:220" ht="13.5" customHeight="1">
      <c r="A181" s="19"/>
      <c r="B181" s="284"/>
      <c r="C181" s="285"/>
      <c r="D181" s="288"/>
      <c r="E181" s="289"/>
      <c r="F181" s="289"/>
      <c r="G181" s="285"/>
      <c r="H181" s="288"/>
      <c r="I181" s="289"/>
      <c r="J181" s="289"/>
      <c r="K181" s="289"/>
      <c r="L181" s="289"/>
      <c r="M181" s="289"/>
      <c r="N181" s="289"/>
      <c r="O181" s="285"/>
      <c r="P181" s="288"/>
      <c r="Q181" s="285"/>
      <c r="R181" s="288"/>
      <c r="S181" s="289"/>
      <c r="T181" s="289"/>
      <c r="U181" s="306"/>
      <c r="V181" s="20"/>
      <c r="W181" s="19"/>
      <c r="X181" s="284"/>
      <c r="Y181" s="285"/>
      <c r="Z181" s="288"/>
      <c r="AA181" s="289"/>
      <c r="AB181" s="289"/>
      <c r="AC181" s="285"/>
      <c r="AD181" s="288"/>
      <c r="AE181" s="289"/>
      <c r="AF181" s="289"/>
      <c r="AG181" s="289"/>
      <c r="AH181" s="289"/>
      <c r="AI181" s="289"/>
      <c r="AJ181" s="289"/>
      <c r="AK181" s="285"/>
      <c r="AL181" s="288"/>
      <c r="AM181" s="285"/>
      <c r="AN181" s="288"/>
      <c r="AO181" s="289"/>
      <c r="AP181" s="289"/>
      <c r="AQ181" s="306"/>
      <c r="AR181" s="20"/>
      <c r="AS181" s="19"/>
      <c r="AT181" s="284"/>
      <c r="AU181" s="285"/>
      <c r="AV181" s="288"/>
      <c r="AW181" s="289"/>
      <c r="AX181" s="289"/>
      <c r="AY181" s="285"/>
      <c r="AZ181" s="288"/>
      <c r="BA181" s="289"/>
      <c r="BB181" s="289"/>
      <c r="BC181" s="289"/>
      <c r="BD181" s="289"/>
      <c r="BE181" s="289"/>
      <c r="BF181" s="289"/>
      <c r="BG181" s="285"/>
      <c r="BH181" s="288"/>
      <c r="BI181" s="285"/>
      <c r="BJ181" s="288"/>
      <c r="BK181" s="289"/>
      <c r="BL181" s="289"/>
      <c r="BM181" s="306"/>
      <c r="BN181" s="20"/>
      <c r="BO181" s="19"/>
      <c r="BP181" s="284"/>
      <c r="BQ181" s="285"/>
      <c r="BR181" s="288"/>
      <c r="BS181" s="289"/>
      <c r="BT181" s="289"/>
      <c r="BU181" s="285"/>
      <c r="BV181" s="288"/>
      <c r="BW181" s="289"/>
      <c r="BX181" s="289"/>
      <c r="BY181" s="289"/>
      <c r="BZ181" s="289"/>
      <c r="CA181" s="289"/>
      <c r="CB181" s="289"/>
      <c r="CC181" s="285"/>
      <c r="CD181" s="288"/>
      <c r="CE181" s="285"/>
      <c r="CF181" s="288"/>
      <c r="CG181" s="289"/>
      <c r="CH181" s="289"/>
      <c r="CI181" s="306"/>
      <c r="CJ181" s="20"/>
      <c r="CK181" s="19"/>
      <c r="CL181" s="284"/>
      <c r="CM181" s="285"/>
      <c r="CN181" s="288"/>
      <c r="CO181" s="289"/>
      <c r="CP181" s="289"/>
      <c r="CQ181" s="285"/>
      <c r="CR181" s="288"/>
      <c r="CS181" s="289"/>
      <c r="CT181" s="289"/>
      <c r="CU181" s="289"/>
      <c r="CV181" s="289"/>
      <c r="CW181" s="289"/>
      <c r="CX181" s="289"/>
      <c r="CY181" s="285"/>
      <c r="CZ181" s="288"/>
      <c r="DA181" s="285"/>
      <c r="DB181" s="288"/>
      <c r="DC181" s="289"/>
      <c r="DD181" s="289"/>
      <c r="DE181" s="306"/>
      <c r="DF181" s="20"/>
      <c r="DG181" s="19"/>
      <c r="DH181" s="284"/>
      <c r="DI181" s="285"/>
      <c r="DJ181" s="288"/>
      <c r="DK181" s="289"/>
      <c r="DL181" s="289"/>
      <c r="DM181" s="285"/>
      <c r="DN181" s="288"/>
      <c r="DO181" s="289"/>
      <c r="DP181" s="289"/>
      <c r="DQ181" s="289"/>
      <c r="DR181" s="289"/>
      <c r="DS181" s="289"/>
      <c r="DT181" s="289"/>
      <c r="DU181" s="285"/>
      <c r="DV181" s="288"/>
      <c r="DW181" s="285"/>
      <c r="DX181" s="288"/>
      <c r="DY181" s="289"/>
      <c r="DZ181" s="289"/>
      <c r="EA181" s="306"/>
      <c r="EB181" s="20"/>
      <c r="EC181" s="19"/>
      <c r="ED181" s="284"/>
      <c r="EE181" s="285"/>
      <c r="EF181" s="288"/>
      <c r="EG181" s="289"/>
      <c r="EH181" s="289"/>
      <c r="EI181" s="285"/>
      <c r="EJ181" s="288"/>
      <c r="EK181" s="289"/>
      <c r="EL181" s="289"/>
      <c r="EM181" s="289"/>
      <c r="EN181" s="289"/>
      <c r="EO181" s="289"/>
      <c r="EP181" s="289"/>
      <c r="EQ181" s="285"/>
      <c r="ER181" s="288"/>
      <c r="ES181" s="285"/>
      <c r="ET181" s="288"/>
      <c r="EU181" s="289"/>
      <c r="EV181" s="289"/>
      <c r="EW181" s="306"/>
      <c r="EX181" s="20"/>
      <c r="EY181" s="19"/>
      <c r="EZ181" s="284"/>
      <c r="FA181" s="285"/>
      <c r="FB181" s="288"/>
      <c r="FC181" s="289"/>
      <c r="FD181" s="289"/>
      <c r="FE181" s="285"/>
      <c r="FF181" s="288"/>
      <c r="FG181" s="289"/>
      <c r="FH181" s="289"/>
      <c r="FI181" s="289"/>
      <c r="FJ181" s="289"/>
      <c r="FK181" s="289"/>
      <c r="FL181" s="289"/>
      <c r="FM181" s="285"/>
      <c r="FN181" s="288"/>
      <c r="FO181" s="285"/>
      <c r="FP181" s="288"/>
      <c r="FQ181" s="289"/>
      <c r="FR181" s="289"/>
      <c r="FS181" s="306"/>
      <c r="FT181" s="20"/>
      <c r="FU181" s="19"/>
      <c r="FV181" s="284"/>
      <c r="FW181" s="285"/>
      <c r="FX181" s="288"/>
      <c r="FY181" s="289"/>
      <c r="FZ181" s="289"/>
      <c r="GA181" s="285"/>
      <c r="GB181" s="288"/>
      <c r="GC181" s="289"/>
      <c r="GD181" s="289"/>
      <c r="GE181" s="289"/>
      <c r="GF181" s="289"/>
      <c r="GG181" s="289"/>
      <c r="GH181" s="289"/>
      <c r="GI181" s="285"/>
      <c r="GJ181" s="288"/>
      <c r="GK181" s="285"/>
      <c r="GL181" s="288"/>
      <c r="GM181" s="289"/>
      <c r="GN181" s="289"/>
      <c r="GO181" s="306"/>
      <c r="GP181" s="20"/>
      <c r="GQ181" s="19"/>
      <c r="GR181" s="284"/>
      <c r="GS181" s="285"/>
      <c r="GT181" s="288"/>
      <c r="GU181" s="289"/>
      <c r="GV181" s="289"/>
      <c r="GW181" s="285"/>
      <c r="GX181" s="288"/>
      <c r="GY181" s="289"/>
      <c r="GZ181" s="289"/>
      <c r="HA181" s="289"/>
      <c r="HB181" s="289"/>
      <c r="HC181" s="289"/>
      <c r="HD181" s="289"/>
      <c r="HE181" s="285"/>
      <c r="HF181" s="288"/>
      <c r="HG181" s="285"/>
      <c r="HH181" s="288"/>
      <c r="HI181" s="289"/>
      <c r="HJ181" s="289"/>
      <c r="HK181" s="306"/>
      <c r="HL181" s="20"/>
    </row>
    <row r="182" spans="1:220" ht="13.5" customHeight="1">
      <c r="A182" s="19"/>
      <c r="B182" s="279"/>
      <c r="C182" s="274"/>
      <c r="D182" s="302" t="str">
        <f>MID(個人一覧!$H$40,1,1)</f>
        <v/>
      </c>
      <c r="E182" s="290" t="str">
        <f>MID(個人一覧!$H$40,2,1)</f>
        <v/>
      </c>
      <c r="F182" s="290" t="str">
        <f>MID(個人一覧!$H$40,3,1)</f>
        <v/>
      </c>
      <c r="G182" s="249" t="str">
        <f>MID(個人一覧!$H$40,4,1)</f>
        <v/>
      </c>
      <c r="H182" s="293">
        <f>個人一覧!$C$40</f>
        <v>0</v>
      </c>
      <c r="I182" s="294"/>
      <c r="J182" s="294"/>
      <c r="K182" s="294"/>
      <c r="L182" s="294"/>
      <c r="M182" s="294"/>
      <c r="N182" s="294"/>
      <c r="O182" s="295"/>
      <c r="P182" s="273">
        <f>個人一覧!$D$40</f>
        <v>0</v>
      </c>
      <c r="Q182" s="274"/>
      <c r="R182" s="264">
        <f>個人申込書!$R$17</f>
        <v>0</v>
      </c>
      <c r="S182" s="265"/>
      <c r="T182" s="265"/>
      <c r="U182" s="266"/>
      <c r="V182" s="20"/>
      <c r="W182" s="19"/>
      <c r="X182" s="279"/>
      <c r="Y182" s="274"/>
      <c r="Z182" s="302" t="str">
        <f>MID(個人一覧!$H$41,1,1)</f>
        <v/>
      </c>
      <c r="AA182" s="290" t="str">
        <f>MID(個人一覧!$H$41,2,1)</f>
        <v/>
      </c>
      <c r="AB182" s="290" t="str">
        <f>MID(個人一覧!$H$41,3,1)</f>
        <v/>
      </c>
      <c r="AC182" s="249" t="str">
        <f>MID(個人一覧!$H$41,4,1)</f>
        <v/>
      </c>
      <c r="AD182" s="293">
        <f>個人一覧!$C$41</f>
        <v>0</v>
      </c>
      <c r="AE182" s="294"/>
      <c r="AF182" s="294"/>
      <c r="AG182" s="294"/>
      <c r="AH182" s="294"/>
      <c r="AI182" s="294"/>
      <c r="AJ182" s="294"/>
      <c r="AK182" s="295"/>
      <c r="AL182" s="273">
        <f>個人一覧!$D$41</f>
        <v>0</v>
      </c>
      <c r="AM182" s="274"/>
      <c r="AN182" s="264">
        <f>個人申込書!$R$17</f>
        <v>0</v>
      </c>
      <c r="AO182" s="265"/>
      <c r="AP182" s="265"/>
      <c r="AQ182" s="266"/>
      <c r="AR182" s="20"/>
      <c r="AS182" s="19"/>
      <c r="AT182" s="279"/>
      <c r="AU182" s="274"/>
      <c r="AV182" s="302" t="str">
        <f>MID(個人一覧!$H$42,1,1)</f>
        <v/>
      </c>
      <c r="AW182" s="290" t="str">
        <f>MID(個人一覧!$H$42,2,1)</f>
        <v/>
      </c>
      <c r="AX182" s="290" t="str">
        <f>MID(個人一覧!$H$42,3,1)</f>
        <v/>
      </c>
      <c r="AY182" s="249" t="str">
        <f>MID(個人一覧!$H$42,4,1)</f>
        <v/>
      </c>
      <c r="AZ182" s="293">
        <f>個人一覧!$C$42</f>
        <v>0</v>
      </c>
      <c r="BA182" s="294"/>
      <c r="BB182" s="294"/>
      <c r="BC182" s="294"/>
      <c r="BD182" s="294"/>
      <c r="BE182" s="294"/>
      <c r="BF182" s="294"/>
      <c r="BG182" s="295"/>
      <c r="BH182" s="273">
        <f>個人一覧!$D$42</f>
        <v>0</v>
      </c>
      <c r="BI182" s="274"/>
      <c r="BJ182" s="264">
        <f>個人申込書!$R$17</f>
        <v>0</v>
      </c>
      <c r="BK182" s="265"/>
      <c r="BL182" s="265"/>
      <c r="BM182" s="266"/>
      <c r="BN182" s="20"/>
      <c r="BO182" s="19"/>
      <c r="BP182" s="279"/>
      <c r="BQ182" s="274"/>
      <c r="BR182" s="302" t="str">
        <f>MID(個人一覧!$H$43,1,1)</f>
        <v/>
      </c>
      <c r="BS182" s="290" t="str">
        <f>MID(個人一覧!$H$43,2,1)</f>
        <v/>
      </c>
      <c r="BT182" s="290" t="str">
        <f>MID(個人一覧!$H$43,3,1)</f>
        <v/>
      </c>
      <c r="BU182" s="249" t="str">
        <f>MID(個人一覧!$H$43,4,1)</f>
        <v/>
      </c>
      <c r="BV182" s="293">
        <f>個人一覧!$C$43</f>
        <v>0</v>
      </c>
      <c r="BW182" s="294"/>
      <c r="BX182" s="294"/>
      <c r="BY182" s="294"/>
      <c r="BZ182" s="294"/>
      <c r="CA182" s="294"/>
      <c r="CB182" s="294"/>
      <c r="CC182" s="295"/>
      <c r="CD182" s="273">
        <f>個人一覧!$D$43</f>
        <v>0</v>
      </c>
      <c r="CE182" s="274"/>
      <c r="CF182" s="264">
        <f>個人申込書!$R$17</f>
        <v>0</v>
      </c>
      <c r="CG182" s="265"/>
      <c r="CH182" s="265"/>
      <c r="CI182" s="266"/>
      <c r="CJ182" s="20"/>
      <c r="CK182" s="19"/>
      <c r="CL182" s="279"/>
      <c r="CM182" s="274"/>
      <c r="CN182" s="302" t="str">
        <f>MID(個人一覧!$H$44,1,1)</f>
        <v/>
      </c>
      <c r="CO182" s="290" t="str">
        <f>MID(個人一覧!$H$44,2,1)</f>
        <v/>
      </c>
      <c r="CP182" s="290" t="str">
        <f>MID(個人一覧!$H$44,3,1)</f>
        <v/>
      </c>
      <c r="CQ182" s="249" t="str">
        <f>MID(個人一覧!$H$44,4,1)</f>
        <v/>
      </c>
      <c r="CR182" s="293">
        <f>個人一覧!$C$44</f>
        <v>0</v>
      </c>
      <c r="CS182" s="294"/>
      <c r="CT182" s="294"/>
      <c r="CU182" s="294"/>
      <c r="CV182" s="294"/>
      <c r="CW182" s="294"/>
      <c r="CX182" s="294"/>
      <c r="CY182" s="295"/>
      <c r="CZ182" s="273">
        <f>個人一覧!$D$44</f>
        <v>0</v>
      </c>
      <c r="DA182" s="274"/>
      <c r="DB182" s="264">
        <f>個人申込書!$R$17</f>
        <v>0</v>
      </c>
      <c r="DC182" s="265"/>
      <c r="DD182" s="265"/>
      <c r="DE182" s="266"/>
      <c r="DF182" s="20"/>
      <c r="DG182" s="19"/>
      <c r="DH182" s="279"/>
      <c r="DI182" s="274"/>
      <c r="DJ182" s="302" t="str">
        <f>MID(個人一覧!$H$45,1,1)</f>
        <v/>
      </c>
      <c r="DK182" s="290" t="str">
        <f>MID(個人一覧!$H$45,2,1)</f>
        <v/>
      </c>
      <c r="DL182" s="290" t="str">
        <f>MID(個人一覧!$H$45,3,1)</f>
        <v/>
      </c>
      <c r="DM182" s="249" t="str">
        <f>MID(個人一覧!$H$45,4,1)</f>
        <v/>
      </c>
      <c r="DN182" s="293">
        <f>個人一覧!$C$45</f>
        <v>0</v>
      </c>
      <c r="DO182" s="294"/>
      <c r="DP182" s="294"/>
      <c r="DQ182" s="294"/>
      <c r="DR182" s="294"/>
      <c r="DS182" s="294"/>
      <c r="DT182" s="294"/>
      <c r="DU182" s="295"/>
      <c r="DV182" s="273">
        <f>個人一覧!$D$45</f>
        <v>0</v>
      </c>
      <c r="DW182" s="274"/>
      <c r="DX182" s="264">
        <f>個人申込書!$R$17</f>
        <v>0</v>
      </c>
      <c r="DY182" s="265"/>
      <c r="DZ182" s="265"/>
      <c r="EA182" s="266"/>
      <c r="EB182" s="20"/>
      <c r="EC182" s="19"/>
      <c r="ED182" s="279"/>
      <c r="EE182" s="274"/>
      <c r="EF182" s="302" t="str">
        <f>MID(個人一覧!$H$46,1,1)</f>
        <v/>
      </c>
      <c r="EG182" s="290" t="str">
        <f>MID(個人一覧!$H$46,2,1)</f>
        <v/>
      </c>
      <c r="EH182" s="290" t="str">
        <f>MID(個人一覧!$H$46,3,1)</f>
        <v/>
      </c>
      <c r="EI182" s="249" t="str">
        <f>MID(個人一覧!$H$46,4,1)</f>
        <v/>
      </c>
      <c r="EJ182" s="293">
        <f>個人一覧!$C$46</f>
        <v>0</v>
      </c>
      <c r="EK182" s="294"/>
      <c r="EL182" s="294"/>
      <c r="EM182" s="294"/>
      <c r="EN182" s="294"/>
      <c r="EO182" s="294"/>
      <c r="EP182" s="294"/>
      <c r="EQ182" s="295"/>
      <c r="ER182" s="273">
        <f>個人一覧!$D$46</f>
        <v>0</v>
      </c>
      <c r="ES182" s="274"/>
      <c r="ET182" s="264">
        <f>個人申込書!$R$17</f>
        <v>0</v>
      </c>
      <c r="EU182" s="265"/>
      <c r="EV182" s="265"/>
      <c r="EW182" s="266"/>
      <c r="EX182" s="20"/>
      <c r="EY182" s="19"/>
      <c r="EZ182" s="279"/>
      <c r="FA182" s="274"/>
      <c r="FB182" s="302" t="str">
        <f>MID(個人一覧!$H$47,1,1)</f>
        <v/>
      </c>
      <c r="FC182" s="290" t="str">
        <f>MID(個人一覧!$H$47,2,1)</f>
        <v/>
      </c>
      <c r="FD182" s="290" t="str">
        <f>MID(個人一覧!$H$47,3,1)</f>
        <v/>
      </c>
      <c r="FE182" s="249" t="str">
        <f>MID(個人一覧!$H$47,4,1)</f>
        <v/>
      </c>
      <c r="FF182" s="293">
        <f>個人一覧!$C$47</f>
        <v>0</v>
      </c>
      <c r="FG182" s="294"/>
      <c r="FH182" s="294"/>
      <c r="FI182" s="294"/>
      <c r="FJ182" s="294"/>
      <c r="FK182" s="294"/>
      <c r="FL182" s="294"/>
      <c r="FM182" s="295"/>
      <c r="FN182" s="273">
        <f>個人一覧!$D$47</f>
        <v>0</v>
      </c>
      <c r="FO182" s="274"/>
      <c r="FP182" s="264">
        <f>個人申込書!$R$17</f>
        <v>0</v>
      </c>
      <c r="FQ182" s="265"/>
      <c r="FR182" s="265"/>
      <c r="FS182" s="266"/>
      <c r="FT182" s="20"/>
      <c r="FU182" s="19"/>
      <c r="FV182" s="279"/>
      <c r="FW182" s="274"/>
      <c r="FX182" s="302" t="str">
        <f>MID(個人一覧!$H$48,1,1)</f>
        <v/>
      </c>
      <c r="FY182" s="290" t="str">
        <f>MID(個人一覧!$H$48,2,1)</f>
        <v/>
      </c>
      <c r="FZ182" s="290" t="str">
        <f>MID(個人一覧!$H$48,3,1)</f>
        <v/>
      </c>
      <c r="GA182" s="249" t="str">
        <f>MID(個人一覧!$H$48,4,1)</f>
        <v/>
      </c>
      <c r="GB182" s="293">
        <f>個人一覧!$C$48</f>
        <v>0</v>
      </c>
      <c r="GC182" s="294"/>
      <c r="GD182" s="294"/>
      <c r="GE182" s="294"/>
      <c r="GF182" s="294"/>
      <c r="GG182" s="294"/>
      <c r="GH182" s="294"/>
      <c r="GI182" s="295"/>
      <c r="GJ182" s="273">
        <f>個人一覧!$D$48</f>
        <v>0</v>
      </c>
      <c r="GK182" s="274"/>
      <c r="GL182" s="264">
        <f>個人申込書!$R$17</f>
        <v>0</v>
      </c>
      <c r="GM182" s="265"/>
      <c r="GN182" s="265"/>
      <c r="GO182" s="266"/>
      <c r="GP182" s="20"/>
      <c r="GQ182" s="19"/>
      <c r="GR182" s="279"/>
      <c r="GS182" s="274"/>
      <c r="GT182" s="302" t="str">
        <f>MID(個人一覧!$H$49,1,1)</f>
        <v/>
      </c>
      <c r="GU182" s="290" t="str">
        <f>MID(個人一覧!$H$49,2,1)</f>
        <v/>
      </c>
      <c r="GV182" s="290" t="str">
        <f>MID(個人一覧!$H$49,3,1)</f>
        <v/>
      </c>
      <c r="GW182" s="249" t="str">
        <f>MID(個人一覧!$H$49,4,1)</f>
        <v/>
      </c>
      <c r="GX182" s="293">
        <f>個人一覧!$C$49</f>
        <v>0</v>
      </c>
      <c r="GY182" s="294"/>
      <c r="GZ182" s="294"/>
      <c r="HA182" s="294"/>
      <c r="HB182" s="294"/>
      <c r="HC182" s="294"/>
      <c r="HD182" s="294"/>
      <c r="HE182" s="295"/>
      <c r="HF182" s="273">
        <f>個人一覧!$D$49</f>
        <v>0</v>
      </c>
      <c r="HG182" s="274"/>
      <c r="HH182" s="264">
        <f>個人申込書!$R$17</f>
        <v>0</v>
      </c>
      <c r="HI182" s="265"/>
      <c r="HJ182" s="265"/>
      <c r="HK182" s="266"/>
      <c r="HL182" s="20"/>
    </row>
    <row r="183" spans="1:220" ht="13.5" customHeight="1">
      <c r="A183" s="19"/>
      <c r="B183" s="280"/>
      <c r="C183" s="276"/>
      <c r="D183" s="303"/>
      <c r="E183" s="291"/>
      <c r="F183" s="291"/>
      <c r="G183" s="250"/>
      <c r="H183" s="296"/>
      <c r="I183" s="297"/>
      <c r="J183" s="297"/>
      <c r="K183" s="297"/>
      <c r="L183" s="297"/>
      <c r="M183" s="297"/>
      <c r="N183" s="297"/>
      <c r="O183" s="298"/>
      <c r="P183" s="275"/>
      <c r="Q183" s="276"/>
      <c r="R183" s="267"/>
      <c r="S183" s="268"/>
      <c r="T183" s="268"/>
      <c r="U183" s="269"/>
      <c r="V183" s="20"/>
      <c r="W183" s="19"/>
      <c r="X183" s="280"/>
      <c r="Y183" s="276"/>
      <c r="Z183" s="303"/>
      <c r="AA183" s="291"/>
      <c r="AB183" s="291"/>
      <c r="AC183" s="250"/>
      <c r="AD183" s="296"/>
      <c r="AE183" s="297"/>
      <c r="AF183" s="297"/>
      <c r="AG183" s="297"/>
      <c r="AH183" s="297"/>
      <c r="AI183" s="297"/>
      <c r="AJ183" s="297"/>
      <c r="AK183" s="298"/>
      <c r="AL183" s="275"/>
      <c r="AM183" s="276"/>
      <c r="AN183" s="267"/>
      <c r="AO183" s="268"/>
      <c r="AP183" s="268"/>
      <c r="AQ183" s="269"/>
      <c r="AR183" s="20"/>
      <c r="AS183" s="19"/>
      <c r="AT183" s="280"/>
      <c r="AU183" s="276"/>
      <c r="AV183" s="303"/>
      <c r="AW183" s="291"/>
      <c r="AX183" s="291"/>
      <c r="AY183" s="250"/>
      <c r="AZ183" s="296"/>
      <c r="BA183" s="297"/>
      <c r="BB183" s="297"/>
      <c r="BC183" s="297"/>
      <c r="BD183" s="297"/>
      <c r="BE183" s="297"/>
      <c r="BF183" s="297"/>
      <c r="BG183" s="298"/>
      <c r="BH183" s="275"/>
      <c r="BI183" s="276"/>
      <c r="BJ183" s="267"/>
      <c r="BK183" s="268"/>
      <c r="BL183" s="268"/>
      <c r="BM183" s="269"/>
      <c r="BN183" s="20"/>
      <c r="BO183" s="19"/>
      <c r="BP183" s="280"/>
      <c r="BQ183" s="276"/>
      <c r="BR183" s="303"/>
      <c r="BS183" s="291"/>
      <c r="BT183" s="291"/>
      <c r="BU183" s="250"/>
      <c r="BV183" s="296"/>
      <c r="BW183" s="297"/>
      <c r="BX183" s="297"/>
      <c r="BY183" s="297"/>
      <c r="BZ183" s="297"/>
      <c r="CA183" s="297"/>
      <c r="CB183" s="297"/>
      <c r="CC183" s="298"/>
      <c r="CD183" s="275"/>
      <c r="CE183" s="276"/>
      <c r="CF183" s="267"/>
      <c r="CG183" s="268"/>
      <c r="CH183" s="268"/>
      <c r="CI183" s="269"/>
      <c r="CJ183" s="20"/>
      <c r="CK183" s="19"/>
      <c r="CL183" s="280"/>
      <c r="CM183" s="276"/>
      <c r="CN183" s="303"/>
      <c r="CO183" s="291"/>
      <c r="CP183" s="291"/>
      <c r="CQ183" s="250"/>
      <c r="CR183" s="296"/>
      <c r="CS183" s="297"/>
      <c r="CT183" s="297"/>
      <c r="CU183" s="297"/>
      <c r="CV183" s="297"/>
      <c r="CW183" s="297"/>
      <c r="CX183" s="297"/>
      <c r="CY183" s="298"/>
      <c r="CZ183" s="275"/>
      <c r="DA183" s="276"/>
      <c r="DB183" s="267"/>
      <c r="DC183" s="268"/>
      <c r="DD183" s="268"/>
      <c r="DE183" s="269"/>
      <c r="DF183" s="20"/>
      <c r="DG183" s="19"/>
      <c r="DH183" s="280"/>
      <c r="DI183" s="276"/>
      <c r="DJ183" s="303"/>
      <c r="DK183" s="291"/>
      <c r="DL183" s="291"/>
      <c r="DM183" s="250"/>
      <c r="DN183" s="296"/>
      <c r="DO183" s="297"/>
      <c r="DP183" s="297"/>
      <c r="DQ183" s="297"/>
      <c r="DR183" s="297"/>
      <c r="DS183" s="297"/>
      <c r="DT183" s="297"/>
      <c r="DU183" s="298"/>
      <c r="DV183" s="275"/>
      <c r="DW183" s="276"/>
      <c r="DX183" s="267"/>
      <c r="DY183" s="268"/>
      <c r="DZ183" s="268"/>
      <c r="EA183" s="269"/>
      <c r="EB183" s="20"/>
      <c r="EC183" s="19"/>
      <c r="ED183" s="280"/>
      <c r="EE183" s="276"/>
      <c r="EF183" s="303"/>
      <c r="EG183" s="291"/>
      <c r="EH183" s="291"/>
      <c r="EI183" s="250"/>
      <c r="EJ183" s="296"/>
      <c r="EK183" s="297"/>
      <c r="EL183" s="297"/>
      <c r="EM183" s="297"/>
      <c r="EN183" s="297"/>
      <c r="EO183" s="297"/>
      <c r="EP183" s="297"/>
      <c r="EQ183" s="298"/>
      <c r="ER183" s="275"/>
      <c r="ES183" s="276"/>
      <c r="ET183" s="267"/>
      <c r="EU183" s="268"/>
      <c r="EV183" s="268"/>
      <c r="EW183" s="269"/>
      <c r="EX183" s="20"/>
      <c r="EY183" s="19"/>
      <c r="EZ183" s="280"/>
      <c r="FA183" s="276"/>
      <c r="FB183" s="303"/>
      <c r="FC183" s="291"/>
      <c r="FD183" s="291"/>
      <c r="FE183" s="250"/>
      <c r="FF183" s="296"/>
      <c r="FG183" s="297"/>
      <c r="FH183" s="297"/>
      <c r="FI183" s="297"/>
      <c r="FJ183" s="297"/>
      <c r="FK183" s="297"/>
      <c r="FL183" s="297"/>
      <c r="FM183" s="298"/>
      <c r="FN183" s="275"/>
      <c r="FO183" s="276"/>
      <c r="FP183" s="267"/>
      <c r="FQ183" s="268"/>
      <c r="FR183" s="268"/>
      <c r="FS183" s="269"/>
      <c r="FT183" s="20"/>
      <c r="FU183" s="19"/>
      <c r="FV183" s="280"/>
      <c r="FW183" s="276"/>
      <c r="FX183" s="303"/>
      <c r="FY183" s="291"/>
      <c r="FZ183" s="291"/>
      <c r="GA183" s="250"/>
      <c r="GB183" s="296"/>
      <c r="GC183" s="297"/>
      <c r="GD183" s="297"/>
      <c r="GE183" s="297"/>
      <c r="GF183" s="297"/>
      <c r="GG183" s="297"/>
      <c r="GH183" s="297"/>
      <c r="GI183" s="298"/>
      <c r="GJ183" s="275"/>
      <c r="GK183" s="276"/>
      <c r="GL183" s="267"/>
      <c r="GM183" s="268"/>
      <c r="GN183" s="268"/>
      <c r="GO183" s="269"/>
      <c r="GP183" s="20"/>
      <c r="GQ183" s="19"/>
      <c r="GR183" s="280"/>
      <c r="GS183" s="276"/>
      <c r="GT183" s="303"/>
      <c r="GU183" s="291"/>
      <c r="GV183" s="291"/>
      <c r="GW183" s="250"/>
      <c r="GX183" s="296"/>
      <c r="GY183" s="297"/>
      <c r="GZ183" s="297"/>
      <c r="HA183" s="297"/>
      <c r="HB183" s="297"/>
      <c r="HC183" s="297"/>
      <c r="HD183" s="297"/>
      <c r="HE183" s="298"/>
      <c r="HF183" s="275"/>
      <c r="HG183" s="276"/>
      <c r="HH183" s="267"/>
      <c r="HI183" s="268"/>
      <c r="HJ183" s="268"/>
      <c r="HK183" s="269"/>
      <c r="HL183" s="20"/>
    </row>
    <row r="184" spans="1:220" ht="14.25" customHeight="1" thickBot="1">
      <c r="A184" s="19"/>
      <c r="B184" s="281"/>
      <c r="C184" s="278"/>
      <c r="D184" s="304"/>
      <c r="E184" s="292"/>
      <c r="F184" s="292"/>
      <c r="G184" s="251"/>
      <c r="H184" s="299"/>
      <c r="I184" s="300"/>
      <c r="J184" s="300"/>
      <c r="K184" s="300"/>
      <c r="L184" s="300"/>
      <c r="M184" s="300"/>
      <c r="N184" s="300"/>
      <c r="O184" s="301"/>
      <c r="P184" s="277"/>
      <c r="Q184" s="278"/>
      <c r="R184" s="270"/>
      <c r="S184" s="271"/>
      <c r="T184" s="271"/>
      <c r="U184" s="272"/>
      <c r="V184" s="20"/>
      <c r="W184" s="19"/>
      <c r="X184" s="281"/>
      <c r="Y184" s="278"/>
      <c r="Z184" s="304"/>
      <c r="AA184" s="292"/>
      <c r="AB184" s="292"/>
      <c r="AC184" s="251"/>
      <c r="AD184" s="299"/>
      <c r="AE184" s="300"/>
      <c r="AF184" s="300"/>
      <c r="AG184" s="300"/>
      <c r="AH184" s="300"/>
      <c r="AI184" s="300"/>
      <c r="AJ184" s="300"/>
      <c r="AK184" s="301"/>
      <c r="AL184" s="277"/>
      <c r="AM184" s="278"/>
      <c r="AN184" s="270"/>
      <c r="AO184" s="271"/>
      <c r="AP184" s="271"/>
      <c r="AQ184" s="272"/>
      <c r="AR184" s="20"/>
      <c r="AS184" s="19"/>
      <c r="AT184" s="281"/>
      <c r="AU184" s="278"/>
      <c r="AV184" s="304"/>
      <c r="AW184" s="292"/>
      <c r="AX184" s="292"/>
      <c r="AY184" s="251"/>
      <c r="AZ184" s="299"/>
      <c r="BA184" s="300"/>
      <c r="BB184" s="300"/>
      <c r="BC184" s="300"/>
      <c r="BD184" s="300"/>
      <c r="BE184" s="300"/>
      <c r="BF184" s="300"/>
      <c r="BG184" s="301"/>
      <c r="BH184" s="277"/>
      <c r="BI184" s="278"/>
      <c r="BJ184" s="270"/>
      <c r="BK184" s="271"/>
      <c r="BL184" s="271"/>
      <c r="BM184" s="272"/>
      <c r="BN184" s="20"/>
      <c r="BO184" s="19"/>
      <c r="BP184" s="281"/>
      <c r="BQ184" s="278"/>
      <c r="BR184" s="304"/>
      <c r="BS184" s="292"/>
      <c r="BT184" s="292"/>
      <c r="BU184" s="251"/>
      <c r="BV184" s="299"/>
      <c r="BW184" s="300"/>
      <c r="BX184" s="300"/>
      <c r="BY184" s="300"/>
      <c r="BZ184" s="300"/>
      <c r="CA184" s="300"/>
      <c r="CB184" s="300"/>
      <c r="CC184" s="301"/>
      <c r="CD184" s="277"/>
      <c r="CE184" s="278"/>
      <c r="CF184" s="270"/>
      <c r="CG184" s="271"/>
      <c r="CH184" s="271"/>
      <c r="CI184" s="272"/>
      <c r="CJ184" s="20"/>
      <c r="CK184" s="19"/>
      <c r="CL184" s="281"/>
      <c r="CM184" s="278"/>
      <c r="CN184" s="304"/>
      <c r="CO184" s="292"/>
      <c r="CP184" s="292"/>
      <c r="CQ184" s="251"/>
      <c r="CR184" s="299"/>
      <c r="CS184" s="300"/>
      <c r="CT184" s="300"/>
      <c r="CU184" s="300"/>
      <c r="CV184" s="300"/>
      <c r="CW184" s="300"/>
      <c r="CX184" s="300"/>
      <c r="CY184" s="301"/>
      <c r="CZ184" s="277"/>
      <c r="DA184" s="278"/>
      <c r="DB184" s="270"/>
      <c r="DC184" s="271"/>
      <c r="DD184" s="271"/>
      <c r="DE184" s="272"/>
      <c r="DF184" s="20"/>
      <c r="DG184" s="19"/>
      <c r="DH184" s="281"/>
      <c r="DI184" s="278"/>
      <c r="DJ184" s="304"/>
      <c r="DK184" s="292"/>
      <c r="DL184" s="292"/>
      <c r="DM184" s="251"/>
      <c r="DN184" s="299"/>
      <c r="DO184" s="300"/>
      <c r="DP184" s="300"/>
      <c r="DQ184" s="300"/>
      <c r="DR184" s="300"/>
      <c r="DS184" s="300"/>
      <c r="DT184" s="300"/>
      <c r="DU184" s="301"/>
      <c r="DV184" s="277"/>
      <c r="DW184" s="278"/>
      <c r="DX184" s="270"/>
      <c r="DY184" s="271"/>
      <c r="DZ184" s="271"/>
      <c r="EA184" s="272"/>
      <c r="EB184" s="20"/>
      <c r="EC184" s="19"/>
      <c r="ED184" s="281"/>
      <c r="EE184" s="278"/>
      <c r="EF184" s="304"/>
      <c r="EG184" s="292"/>
      <c r="EH184" s="292"/>
      <c r="EI184" s="251"/>
      <c r="EJ184" s="299"/>
      <c r="EK184" s="300"/>
      <c r="EL184" s="300"/>
      <c r="EM184" s="300"/>
      <c r="EN184" s="300"/>
      <c r="EO184" s="300"/>
      <c r="EP184" s="300"/>
      <c r="EQ184" s="301"/>
      <c r="ER184" s="277"/>
      <c r="ES184" s="278"/>
      <c r="ET184" s="270"/>
      <c r="EU184" s="271"/>
      <c r="EV184" s="271"/>
      <c r="EW184" s="272"/>
      <c r="EX184" s="20"/>
      <c r="EY184" s="19"/>
      <c r="EZ184" s="281"/>
      <c r="FA184" s="278"/>
      <c r="FB184" s="304"/>
      <c r="FC184" s="292"/>
      <c r="FD184" s="292"/>
      <c r="FE184" s="251"/>
      <c r="FF184" s="299"/>
      <c r="FG184" s="300"/>
      <c r="FH184" s="300"/>
      <c r="FI184" s="300"/>
      <c r="FJ184" s="300"/>
      <c r="FK184" s="300"/>
      <c r="FL184" s="300"/>
      <c r="FM184" s="301"/>
      <c r="FN184" s="277"/>
      <c r="FO184" s="278"/>
      <c r="FP184" s="270"/>
      <c r="FQ184" s="271"/>
      <c r="FR184" s="271"/>
      <c r="FS184" s="272"/>
      <c r="FT184" s="20"/>
      <c r="FU184" s="19"/>
      <c r="FV184" s="281"/>
      <c r="FW184" s="278"/>
      <c r="FX184" s="304"/>
      <c r="FY184" s="292"/>
      <c r="FZ184" s="292"/>
      <c r="GA184" s="251"/>
      <c r="GB184" s="299"/>
      <c r="GC184" s="300"/>
      <c r="GD184" s="300"/>
      <c r="GE184" s="300"/>
      <c r="GF184" s="300"/>
      <c r="GG184" s="300"/>
      <c r="GH184" s="300"/>
      <c r="GI184" s="301"/>
      <c r="GJ184" s="277"/>
      <c r="GK184" s="278"/>
      <c r="GL184" s="270"/>
      <c r="GM184" s="271"/>
      <c r="GN184" s="271"/>
      <c r="GO184" s="272"/>
      <c r="GP184" s="20"/>
      <c r="GQ184" s="19"/>
      <c r="GR184" s="281"/>
      <c r="GS184" s="278"/>
      <c r="GT184" s="304"/>
      <c r="GU184" s="292"/>
      <c r="GV184" s="292"/>
      <c r="GW184" s="251"/>
      <c r="GX184" s="299"/>
      <c r="GY184" s="300"/>
      <c r="GZ184" s="300"/>
      <c r="HA184" s="300"/>
      <c r="HB184" s="300"/>
      <c r="HC184" s="300"/>
      <c r="HD184" s="300"/>
      <c r="HE184" s="301"/>
      <c r="HF184" s="277"/>
      <c r="HG184" s="278"/>
      <c r="HH184" s="270"/>
      <c r="HI184" s="271"/>
      <c r="HJ184" s="271"/>
      <c r="HK184" s="272"/>
      <c r="HL184" s="20"/>
    </row>
    <row r="185" spans="1:220">
      <c r="A185" s="19"/>
      <c r="V185" s="20"/>
      <c r="W185" s="19"/>
      <c r="AR185" s="20"/>
      <c r="AS185" s="19"/>
      <c r="BN185" s="20"/>
      <c r="BO185" s="19"/>
      <c r="CJ185" s="20"/>
      <c r="CK185" s="19"/>
      <c r="DF185" s="20"/>
      <c r="DG185" s="19"/>
      <c r="EB185" s="20"/>
      <c r="EC185" s="19"/>
      <c r="EX185" s="20"/>
      <c r="EY185" s="19"/>
      <c r="FT185" s="20"/>
      <c r="FU185" s="19"/>
      <c r="GP185" s="20"/>
      <c r="GQ185" s="19"/>
      <c r="HL185" s="20"/>
    </row>
    <row r="186" spans="1:220">
      <c r="A186" s="21"/>
      <c r="B186" s="22"/>
      <c r="C186" s="22"/>
      <c r="D186" s="22"/>
      <c r="E186" s="22"/>
      <c r="F186" s="22"/>
      <c r="G186" s="22"/>
      <c r="H186" s="22"/>
      <c r="I186" s="22"/>
      <c r="J186" s="22"/>
      <c r="K186" s="22"/>
      <c r="L186" s="22"/>
      <c r="M186" s="22"/>
      <c r="N186" s="22"/>
      <c r="O186" s="22"/>
      <c r="P186" s="22"/>
      <c r="Q186" s="22"/>
      <c r="R186" s="22"/>
      <c r="S186" s="22"/>
      <c r="T186" s="22"/>
      <c r="U186" s="22"/>
      <c r="V186" s="23"/>
      <c r="W186" s="21"/>
      <c r="X186" s="22"/>
      <c r="Y186" s="22"/>
      <c r="Z186" s="22"/>
      <c r="AA186" s="22"/>
      <c r="AB186" s="22"/>
      <c r="AC186" s="22"/>
      <c r="AD186" s="22"/>
      <c r="AE186" s="22"/>
      <c r="AF186" s="22"/>
      <c r="AG186" s="22"/>
      <c r="AH186" s="22"/>
      <c r="AI186" s="22"/>
      <c r="AJ186" s="22"/>
      <c r="AK186" s="22"/>
      <c r="AL186" s="22"/>
      <c r="AM186" s="22"/>
      <c r="AN186" s="22"/>
      <c r="AO186" s="22"/>
      <c r="AP186" s="22"/>
      <c r="AQ186" s="22"/>
      <c r="AR186" s="23"/>
      <c r="AS186" s="21"/>
      <c r="AT186" s="22"/>
      <c r="AU186" s="22"/>
      <c r="AV186" s="22"/>
      <c r="AW186" s="22"/>
      <c r="AX186" s="22"/>
      <c r="AY186" s="22"/>
      <c r="AZ186" s="22"/>
      <c r="BA186" s="22"/>
      <c r="BB186" s="22"/>
      <c r="BC186" s="22"/>
      <c r="BD186" s="22"/>
      <c r="BE186" s="22"/>
      <c r="BF186" s="22"/>
      <c r="BG186" s="22"/>
      <c r="BH186" s="22"/>
      <c r="BI186" s="22"/>
      <c r="BJ186" s="22"/>
      <c r="BK186" s="22"/>
      <c r="BL186" s="22"/>
      <c r="BM186" s="22"/>
      <c r="BN186" s="23"/>
      <c r="BO186" s="21"/>
      <c r="BP186" s="22"/>
      <c r="BQ186" s="22"/>
      <c r="BR186" s="22"/>
      <c r="BS186" s="22"/>
      <c r="BT186" s="22"/>
      <c r="BU186" s="22"/>
      <c r="BV186" s="22"/>
      <c r="BW186" s="22"/>
      <c r="BX186" s="22"/>
      <c r="BY186" s="22"/>
      <c r="BZ186" s="22"/>
      <c r="CA186" s="22"/>
      <c r="CB186" s="22"/>
      <c r="CC186" s="22"/>
      <c r="CD186" s="22"/>
      <c r="CE186" s="22"/>
      <c r="CF186" s="22"/>
      <c r="CG186" s="22"/>
      <c r="CH186" s="22"/>
      <c r="CI186" s="22"/>
      <c r="CJ186" s="23"/>
      <c r="CK186" s="21"/>
      <c r="CL186" s="22"/>
      <c r="CM186" s="22"/>
      <c r="CN186" s="22"/>
      <c r="CO186" s="22"/>
      <c r="CP186" s="22"/>
      <c r="CQ186" s="22"/>
      <c r="CR186" s="22"/>
      <c r="CS186" s="22"/>
      <c r="CT186" s="22"/>
      <c r="CU186" s="22"/>
      <c r="CV186" s="22"/>
      <c r="CW186" s="22"/>
      <c r="CX186" s="22"/>
      <c r="CY186" s="22"/>
      <c r="CZ186" s="22"/>
      <c r="DA186" s="22"/>
      <c r="DB186" s="22"/>
      <c r="DC186" s="22"/>
      <c r="DD186" s="22"/>
      <c r="DE186" s="22"/>
      <c r="DF186" s="23"/>
      <c r="DG186" s="21"/>
      <c r="DH186" s="22"/>
      <c r="DI186" s="22"/>
      <c r="DJ186" s="22"/>
      <c r="DK186" s="22"/>
      <c r="DL186" s="22"/>
      <c r="DM186" s="22"/>
      <c r="DN186" s="22"/>
      <c r="DO186" s="22"/>
      <c r="DP186" s="22"/>
      <c r="DQ186" s="22"/>
      <c r="DR186" s="22"/>
      <c r="DS186" s="22"/>
      <c r="DT186" s="22"/>
      <c r="DU186" s="22"/>
      <c r="DV186" s="22"/>
      <c r="DW186" s="22"/>
      <c r="DX186" s="22"/>
      <c r="DY186" s="22"/>
      <c r="DZ186" s="22"/>
      <c r="EA186" s="22"/>
      <c r="EB186" s="23"/>
      <c r="EC186" s="21"/>
      <c r="ED186" s="22"/>
      <c r="EE186" s="22"/>
      <c r="EF186" s="22"/>
      <c r="EG186" s="22"/>
      <c r="EH186" s="22"/>
      <c r="EI186" s="22"/>
      <c r="EJ186" s="22"/>
      <c r="EK186" s="22"/>
      <c r="EL186" s="22"/>
      <c r="EM186" s="22"/>
      <c r="EN186" s="22"/>
      <c r="EO186" s="22"/>
      <c r="EP186" s="22"/>
      <c r="EQ186" s="22"/>
      <c r="ER186" s="22"/>
      <c r="ES186" s="22"/>
      <c r="ET186" s="22"/>
      <c r="EU186" s="22"/>
      <c r="EV186" s="22"/>
      <c r="EW186" s="22"/>
      <c r="EX186" s="23"/>
      <c r="EY186" s="21"/>
      <c r="EZ186" s="22"/>
      <c r="FA186" s="22"/>
      <c r="FB186" s="22"/>
      <c r="FC186" s="22"/>
      <c r="FD186" s="22"/>
      <c r="FE186" s="22"/>
      <c r="FF186" s="22"/>
      <c r="FG186" s="22"/>
      <c r="FH186" s="22"/>
      <c r="FI186" s="22"/>
      <c r="FJ186" s="22"/>
      <c r="FK186" s="22"/>
      <c r="FL186" s="22"/>
      <c r="FM186" s="22"/>
      <c r="FN186" s="22"/>
      <c r="FO186" s="22"/>
      <c r="FP186" s="22"/>
      <c r="FQ186" s="22"/>
      <c r="FR186" s="22"/>
      <c r="FS186" s="22"/>
      <c r="FT186" s="23"/>
      <c r="FU186" s="21"/>
      <c r="FV186" s="22"/>
      <c r="FW186" s="22"/>
      <c r="FX186" s="22"/>
      <c r="FY186" s="22"/>
      <c r="FZ186" s="22"/>
      <c r="GA186" s="22"/>
      <c r="GB186" s="22"/>
      <c r="GC186" s="22"/>
      <c r="GD186" s="22"/>
      <c r="GE186" s="22"/>
      <c r="GF186" s="22"/>
      <c r="GG186" s="22"/>
      <c r="GH186" s="22"/>
      <c r="GI186" s="22"/>
      <c r="GJ186" s="22"/>
      <c r="GK186" s="22"/>
      <c r="GL186" s="22"/>
      <c r="GM186" s="22"/>
      <c r="GN186" s="22"/>
      <c r="GO186" s="22"/>
      <c r="GP186" s="23"/>
      <c r="GQ186" s="21"/>
      <c r="GR186" s="22"/>
      <c r="GS186" s="22"/>
      <c r="GT186" s="22"/>
      <c r="GU186" s="22"/>
      <c r="GV186" s="22"/>
      <c r="GW186" s="22"/>
      <c r="GX186" s="22"/>
      <c r="GY186" s="22"/>
      <c r="GZ186" s="22"/>
      <c r="HA186" s="22"/>
      <c r="HB186" s="22"/>
      <c r="HC186" s="22"/>
      <c r="HD186" s="22"/>
      <c r="HE186" s="22"/>
      <c r="HF186" s="22"/>
      <c r="HG186" s="22"/>
      <c r="HH186" s="22"/>
      <c r="HI186" s="22"/>
      <c r="HJ186" s="22"/>
      <c r="HK186" s="22"/>
      <c r="HL186" s="23"/>
    </row>
    <row r="187" spans="1:220">
      <c r="A187" s="24"/>
      <c r="B187" s="17"/>
      <c r="C187" s="17"/>
      <c r="D187" s="17"/>
      <c r="E187" s="17"/>
      <c r="F187" s="17"/>
      <c r="G187" s="17"/>
      <c r="H187" s="17"/>
      <c r="I187" s="17"/>
      <c r="J187" s="17"/>
      <c r="K187" s="17"/>
      <c r="L187" s="17"/>
      <c r="M187" s="17"/>
      <c r="N187" s="17"/>
      <c r="O187" s="17"/>
      <c r="P187" s="17"/>
      <c r="Q187" s="17"/>
      <c r="R187" s="17"/>
      <c r="S187" s="17"/>
      <c r="T187" s="17"/>
      <c r="U187" s="17"/>
      <c r="V187" s="18"/>
      <c r="W187" s="24"/>
      <c r="X187" s="17"/>
      <c r="Y187" s="17"/>
      <c r="Z187" s="17"/>
      <c r="AA187" s="17"/>
      <c r="AB187" s="17"/>
      <c r="AC187" s="17"/>
      <c r="AD187" s="17"/>
      <c r="AE187" s="17"/>
      <c r="AF187" s="17"/>
      <c r="AG187" s="17"/>
      <c r="AH187" s="17"/>
      <c r="AI187" s="17"/>
      <c r="AJ187" s="17"/>
      <c r="AK187" s="17"/>
      <c r="AL187" s="17"/>
      <c r="AM187" s="17"/>
      <c r="AN187" s="17"/>
      <c r="AO187" s="17"/>
      <c r="AP187" s="17"/>
      <c r="AQ187" s="17"/>
      <c r="AR187" s="18"/>
      <c r="AS187" s="24"/>
      <c r="AT187" s="17"/>
      <c r="AU187" s="17"/>
      <c r="AV187" s="17"/>
      <c r="AW187" s="17"/>
      <c r="AX187" s="17"/>
      <c r="AY187" s="17"/>
      <c r="AZ187" s="17"/>
      <c r="BA187" s="17"/>
      <c r="BB187" s="17"/>
      <c r="BC187" s="17"/>
      <c r="BD187" s="17"/>
      <c r="BE187" s="17"/>
      <c r="BF187" s="17"/>
      <c r="BG187" s="17"/>
      <c r="BH187" s="17"/>
      <c r="BI187" s="17"/>
      <c r="BJ187" s="17"/>
      <c r="BK187" s="17"/>
      <c r="BL187" s="17"/>
      <c r="BM187" s="17"/>
      <c r="BN187" s="18"/>
      <c r="BO187" s="24"/>
      <c r="BP187" s="17"/>
      <c r="BQ187" s="17"/>
      <c r="BR187" s="17"/>
      <c r="BS187" s="17"/>
      <c r="BT187" s="17"/>
      <c r="BU187" s="17"/>
      <c r="BV187" s="17"/>
      <c r="BW187" s="17"/>
      <c r="BX187" s="17"/>
      <c r="BY187" s="17"/>
      <c r="BZ187" s="17"/>
      <c r="CA187" s="17"/>
      <c r="CB187" s="17"/>
      <c r="CC187" s="17"/>
      <c r="CD187" s="17"/>
      <c r="CE187" s="17"/>
      <c r="CF187" s="17"/>
      <c r="CG187" s="17"/>
      <c r="CH187" s="17"/>
      <c r="CI187" s="17"/>
      <c r="CJ187" s="18"/>
      <c r="CK187" s="24"/>
      <c r="CL187" s="17"/>
      <c r="CM187" s="17"/>
      <c r="CN187" s="17"/>
      <c r="CO187" s="17"/>
      <c r="CP187" s="17"/>
      <c r="CQ187" s="17"/>
      <c r="CR187" s="17"/>
      <c r="CS187" s="17"/>
      <c r="CT187" s="17"/>
      <c r="CU187" s="17"/>
      <c r="CV187" s="17"/>
      <c r="CW187" s="17"/>
      <c r="CX187" s="17"/>
      <c r="CY187" s="17"/>
      <c r="CZ187" s="17"/>
      <c r="DA187" s="17"/>
      <c r="DB187" s="17"/>
      <c r="DC187" s="17"/>
      <c r="DD187" s="17"/>
      <c r="DE187" s="17"/>
      <c r="DF187" s="18"/>
      <c r="DG187" s="24"/>
      <c r="DH187" s="17"/>
      <c r="DI187" s="17"/>
      <c r="DJ187" s="17"/>
      <c r="DK187" s="17"/>
      <c r="DL187" s="17"/>
      <c r="DM187" s="17"/>
      <c r="DN187" s="17"/>
      <c r="DO187" s="17"/>
      <c r="DP187" s="17"/>
      <c r="DQ187" s="17"/>
      <c r="DR187" s="17"/>
      <c r="DS187" s="17"/>
      <c r="DT187" s="17"/>
      <c r="DU187" s="17"/>
      <c r="DV187" s="17"/>
      <c r="DW187" s="17"/>
      <c r="DX187" s="17"/>
      <c r="DY187" s="17"/>
      <c r="DZ187" s="17"/>
      <c r="EA187" s="17"/>
      <c r="EB187" s="18"/>
      <c r="EC187" s="24"/>
      <c r="ED187" s="17"/>
      <c r="EE187" s="17"/>
      <c r="EF187" s="17"/>
      <c r="EG187" s="17"/>
      <c r="EH187" s="17"/>
      <c r="EI187" s="17"/>
      <c r="EJ187" s="17"/>
      <c r="EK187" s="17"/>
      <c r="EL187" s="17"/>
      <c r="EM187" s="17"/>
      <c r="EN187" s="17"/>
      <c r="EO187" s="17"/>
      <c r="EP187" s="17"/>
      <c r="EQ187" s="17"/>
      <c r="ER187" s="17"/>
      <c r="ES187" s="17"/>
      <c r="ET187" s="17"/>
      <c r="EU187" s="17"/>
      <c r="EV187" s="17"/>
      <c r="EW187" s="17"/>
      <c r="EX187" s="18"/>
      <c r="EY187" s="24"/>
      <c r="EZ187" s="17"/>
      <c r="FA187" s="17"/>
      <c r="FB187" s="17"/>
      <c r="FC187" s="17"/>
      <c r="FD187" s="17"/>
      <c r="FE187" s="17"/>
      <c r="FF187" s="17"/>
      <c r="FG187" s="17"/>
      <c r="FH187" s="17"/>
      <c r="FI187" s="17"/>
      <c r="FJ187" s="17"/>
      <c r="FK187" s="17"/>
      <c r="FL187" s="17"/>
      <c r="FM187" s="17"/>
      <c r="FN187" s="17"/>
      <c r="FO187" s="17"/>
      <c r="FP187" s="17"/>
      <c r="FQ187" s="17"/>
      <c r="FR187" s="17"/>
      <c r="FS187" s="17"/>
      <c r="FT187" s="18"/>
      <c r="FU187" s="24"/>
      <c r="FV187" s="17"/>
      <c r="FW187" s="17"/>
      <c r="FX187" s="17"/>
      <c r="FY187" s="17"/>
      <c r="FZ187" s="17"/>
      <c r="GA187" s="17"/>
      <c r="GB187" s="17"/>
      <c r="GC187" s="17"/>
      <c r="GD187" s="17"/>
      <c r="GE187" s="17"/>
      <c r="GF187" s="17"/>
      <c r="GG187" s="17"/>
      <c r="GH187" s="17"/>
      <c r="GI187" s="17"/>
      <c r="GJ187" s="17"/>
      <c r="GK187" s="17"/>
      <c r="GL187" s="17"/>
      <c r="GM187" s="17"/>
      <c r="GN187" s="17"/>
      <c r="GO187" s="17"/>
      <c r="GP187" s="18"/>
      <c r="GQ187" s="24"/>
      <c r="GR187" s="17"/>
      <c r="GS187" s="17"/>
      <c r="GT187" s="17"/>
      <c r="GU187" s="17"/>
      <c r="GV187" s="17"/>
      <c r="GW187" s="17"/>
      <c r="GX187" s="17"/>
      <c r="GY187" s="17"/>
      <c r="GZ187" s="17"/>
      <c r="HA187" s="17"/>
      <c r="HB187" s="17"/>
      <c r="HC187" s="17"/>
      <c r="HD187" s="17"/>
      <c r="HE187" s="17"/>
      <c r="HF187" s="17"/>
      <c r="HG187" s="17"/>
      <c r="HH187" s="17"/>
      <c r="HI187" s="17"/>
      <c r="HJ187" s="17"/>
      <c r="HK187" s="17"/>
      <c r="HL187" s="18"/>
    </row>
    <row r="188" spans="1:220" ht="13.5" customHeight="1">
      <c r="A188" s="19"/>
      <c r="B188" s="310" t="str">
        <f>IF($F$168="2","女","")</f>
        <v/>
      </c>
      <c r="C188" s="310"/>
      <c r="E188" s="307" t="s">
        <v>248</v>
      </c>
      <c r="F188" s="308"/>
      <c r="G188" s="308"/>
      <c r="H188" s="308"/>
      <c r="I188" s="308"/>
      <c r="J188" s="308"/>
      <c r="K188" s="308"/>
      <c r="L188" s="308"/>
      <c r="M188" s="308"/>
      <c r="N188" s="308"/>
      <c r="O188" s="308"/>
      <c r="P188" s="308"/>
      <c r="Q188" s="308"/>
      <c r="R188" s="308"/>
      <c r="V188" s="20"/>
      <c r="W188" s="19"/>
      <c r="X188" s="310" t="str">
        <f>IF($AB$168="2","女","")</f>
        <v/>
      </c>
      <c r="Y188" s="310"/>
      <c r="AA188" s="307" t="s">
        <v>248</v>
      </c>
      <c r="AB188" s="308"/>
      <c r="AC188" s="308"/>
      <c r="AD188" s="308"/>
      <c r="AE188" s="308"/>
      <c r="AF188" s="308"/>
      <c r="AG188" s="308"/>
      <c r="AH188" s="308"/>
      <c r="AI188" s="308"/>
      <c r="AJ188" s="308"/>
      <c r="AK188" s="308"/>
      <c r="AL188" s="308"/>
      <c r="AM188" s="308"/>
      <c r="AN188" s="308"/>
      <c r="AR188" s="20"/>
      <c r="AS188" s="19"/>
      <c r="AT188" s="310" t="str">
        <f>IF($AX$168="2","女","")</f>
        <v/>
      </c>
      <c r="AU188" s="310"/>
      <c r="AW188" s="307" t="s">
        <v>248</v>
      </c>
      <c r="AX188" s="308"/>
      <c r="AY188" s="308"/>
      <c r="AZ188" s="308"/>
      <c r="BA188" s="308"/>
      <c r="BB188" s="308"/>
      <c r="BC188" s="308"/>
      <c r="BD188" s="308"/>
      <c r="BE188" s="308"/>
      <c r="BF188" s="308"/>
      <c r="BG188" s="308"/>
      <c r="BH188" s="308"/>
      <c r="BI188" s="308"/>
      <c r="BJ188" s="308"/>
      <c r="BN188" s="20"/>
      <c r="BO188" s="19"/>
      <c r="BP188" s="310" t="str">
        <f>IF($BT$168="2","女","")</f>
        <v/>
      </c>
      <c r="BQ188" s="310"/>
      <c r="BS188" s="307" t="s">
        <v>248</v>
      </c>
      <c r="BT188" s="308"/>
      <c r="BU188" s="308"/>
      <c r="BV188" s="308"/>
      <c r="BW188" s="308"/>
      <c r="BX188" s="308"/>
      <c r="BY188" s="308"/>
      <c r="BZ188" s="308"/>
      <c r="CA188" s="308"/>
      <c r="CB188" s="308"/>
      <c r="CC188" s="308"/>
      <c r="CD188" s="308"/>
      <c r="CE188" s="308"/>
      <c r="CF188" s="308"/>
      <c r="CJ188" s="20"/>
      <c r="CK188" s="19"/>
      <c r="CL188" s="310" t="str">
        <f>IF($CP$168="2","女","")</f>
        <v/>
      </c>
      <c r="CM188" s="310"/>
      <c r="CO188" s="307" t="s">
        <v>248</v>
      </c>
      <c r="CP188" s="308"/>
      <c r="CQ188" s="308"/>
      <c r="CR188" s="308"/>
      <c r="CS188" s="308"/>
      <c r="CT188" s="308"/>
      <c r="CU188" s="308"/>
      <c r="CV188" s="308"/>
      <c r="CW188" s="308"/>
      <c r="CX188" s="308"/>
      <c r="CY188" s="308"/>
      <c r="CZ188" s="308"/>
      <c r="DA188" s="308"/>
      <c r="DB188" s="308"/>
      <c r="DF188" s="20"/>
      <c r="DG188" s="19"/>
      <c r="DH188" s="310" t="str">
        <f>IF($DL$168="2","女","")</f>
        <v/>
      </c>
      <c r="DI188" s="310"/>
      <c r="DK188" s="307" t="s">
        <v>248</v>
      </c>
      <c r="DL188" s="308"/>
      <c r="DM188" s="308"/>
      <c r="DN188" s="308"/>
      <c r="DO188" s="308"/>
      <c r="DP188" s="308"/>
      <c r="DQ188" s="308"/>
      <c r="DR188" s="308"/>
      <c r="DS188" s="308"/>
      <c r="DT188" s="308"/>
      <c r="DU188" s="308"/>
      <c r="DV188" s="308"/>
      <c r="DW188" s="308"/>
      <c r="DX188" s="308"/>
      <c r="EB188" s="20"/>
      <c r="EC188" s="19"/>
      <c r="ED188" s="310" t="str">
        <f>IF($EH$168="2","女","")</f>
        <v/>
      </c>
      <c r="EE188" s="310"/>
      <c r="EG188" s="307" t="s">
        <v>248</v>
      </c>
      <c r="EH188" s="308"/>
      <c r="EI188" s="308"/>
      <c r="EJ188" s="308"/>
      <c r="EK188" s="308"/>
      <c r="EL188" s="308"/>
      <c r="EM188" s="308"/>
      <c r="EN188" s="308"/>
      <c r="EO188" s="308"/>
      <c r="EP188" s="308"/>
      <c r="EQ188" s="308"/>
      <c r="ER188" s="308"/>
      <c r="ES188" s="308"/>
      <c r="ET188" s="308"/>
      <c r="EX188" s="20"/>
      <c r="EY188" s="19"/>
      <c r="EZ188" s="310" t="str">
        <f>IF($FD$168="2","女","")</f>
        <v/>
      </c>
      <c r="FA188" s="310"/>
      <c r="FC188" s="307" t="s">
        <v>248</v>
      </c>
      <c r="FD188" s="308"/>
      <c r="FE188" s="308"/>
      <c r="FF188" s="308"/>
      <c r="FG188" s="308"/>
      <c r="FH188" s="308"/>
      <c r="FI188" s="308"/>
      <c r="FJ188" s="308"/>
      <c r="FK188" s="308"/>
      <c r="FL188" s="308"/>
      <c r="FM188" s="308"/>
      <c r="FN188" s="308"/>
      <c r="FO188" s="308"/>
      <c r="FP188" s="308"/>
      <c r="FT188" s="20"/>
      <c r="FU188" s="19"/>
      <c r="FV188" s="310" t="str">
        <f>IF($FZ$168="2","女","")</f>
        <v/>
      </c>
      <c r="FW188" s="310"/>
      <c r="FY188" s="307" t="s">
        <v>248</v>
      </c>
      <c r="FZ188" s="308"/>
      <c r="GA188" s="308"/>
      <c r="GB188" s="308"/>
      <c r="GC188" s="308"/>
      <c r="GD188" s="308"/>
      <c r="GE188" s="308"/>
      <c r="GF188" s="308"/>
      <c r="GG188" s="308"/>
      <c r="GH188" s="308"/>
      <c r="GI188" s="308"/>
      <c r="GJ188" s="308"/>
      <c r="GK188" s="308"/>
      <c r="GL188" s="308"/>
      <c r="GP188" s="20"/>
      <c r="GQ188" s="19"/>
      <c r="GR188" s="310" t="str">
        <f>IF($GV$168="2","女","")</f>
        <v/>
      </c>
      <c r="GS188" s="310"/>
      <c r="GU188" s="307" t="s">
        <v>248</v>
      </c>
      <c r="GV188" s="308"/>
      <c r="GW188" s="308"/>
      <c r="GX188" s="308"/>
      <c r="GY188" s="308"/>
      <c r="GZ188" s="308"/>
      <c r="HA188" s="308"/>
      <c r="HB188" s="308"/>
      <c r="HC188" s="308"/>
      <c r="HD188" s="308"/>
      <c r="HE188" s="308"/>
      <c r="HF188" s="308"/>
      <c r="HG188" s="308"/>
      <c r="HH188" s="308"/>
      <c r="HL188" s="20"/>
    </row>
    <row r="189" spans="1:220" ht="14.25" customHeight="1" thickBot="1">
      <c r="A189" s="19"/>
      <c r="B189" s="310"/>
      <c r="C189" s="310"/>
      <c r="E189" s="309"/>
      <c r="F189" s="309"/>
      <c r="G189" s="309"/>
      <c r="H189" s="309"/>
      <c r="I189" s="309"/>
      <c r="J189" s="309"/>
      <c r="K189" s="309"/>
      <c r="L189" s="309"/>
      <c r="M189" s="309"/>
      <c r="N189" s="309"/>
      <c r="O189" s="309"/>
      <c r="P189" s="309"/>
      <c r="Q189" s="309"/>
      <c r="R189" s="309"/>
      <c r="V189" s="20"/>
      <c r="W189" s="19"/>
      <c r="X189" s="310"/>
      <c r="Y189" s="310"/>
      <c r="AA189" s="309"/>
      <c r="AB189" s="309"/>
      <c r="AC189" s="309"/>
      <c r="AD189" s="309"/>
      <c r="AE189" s="309"/>
      <c r="AF189" s="309"/>
      <c r="AG189" s="309"/>
      <c r="AH189" s="309"/>
      <c r="AI189" s="309"/>
      <c r="AJ189" s="309"/>
      <c r="AK189" s="309"/>
      <c r="AL189" s="309"/>
      <c r="AM189" s="309"/>
      <c r="AN189" s="309"/>
      <c r="AR189" s="20"/>
      <c r="AS189" s="19"/>
      <c r="AT189" s="310"/>
      <c r="AU189" s="310"/>
      <c r="AW189" s="309"/>
      <c r="AX189" s="309"/>
      <c r="AY189" s="309"/>
      <c r="AZ189" s="309"/>
      <c r="BA189" s="309"/>
      <c r="BB189" s="309"/>
      <c r="BC189" s="309"/>
      <c r="BD189" s="309"/>
      <c r="BE189" s="309"/>
      <c r="BF189" s="309"/>
      <c r="BG189" s="309"/>
      <c r="BH189" s="309"/>
      <c r="BI189" s="309"/>
      <c r="BJ189" s="309"/>
      <c r="BN189" s="20"/>
      <c r="BO189" s="19"/>
      <c r="BP189" s="310"/>
      <c r="BQ189" s="310"/>
      <c r="BS189" s="309"/>
      <c r="BT189" s="309"/>
      <c r="BU189" s="309"/>
      <c r="BV189" s="309"/>
      <c r="BW189" s="309"/>
      <c r="BX189" s="309"/>
      <c r="BY189" s="309"/>
      <c r="BZ189" s="309"/>
      <c r="CA189" s="309"/>
      <c r="CB189" s="309"/>
      <c r="CC189" s="309"/>
      <c r="CD189" s="309"/>
      <c r="CE189" s="309"/>
      <c r="CF189" s="309"/>
      <c r="CJ189" s="20"/>
      <c r="CK189" s="19"/>
      <c r="CL189" s="310"/>
      <c r="CM189" s="310"/>
      <c r="CO189" s="309"/>
      <c r="CP189" s="309"/>
      <c r="CQ189" s="309"/>
      <c r="CR189" s="309"/>
      <c r="CS189" s="309"/>
      <c r="CT189" s="309"/>
      <c r="CU189" s="309"/>
      <c r="CV189" s="309"/>
      <c r="CW189" s="309"/>
      <c r="CX189" s="309"/>
      <c r="CY189" s="309"/>
      <c r="CZ189" s="309"/>
      <c r="DA189" s="309"/>
      <c r="DB189" s="309"/>
      <c r="DF189" s="20"/>
      <c r="DG189" s="19"/>
      <c r="DH189" s="310"/>
      <c r="DI189" s="310"/>
      <c r="DK189" s="309"/>
      <c r="DL189" s="309"/>
      <c r="DM189" s="309"/>
      <c r="DN189" s="309"/>
      <c r="DO189" s="309"/>
      <c r="DP189" s="309"/>
      <c r="DQ189" s="309"/>
      <c r="DR189" s="309"/>
      <c r="DS189" s="309"/>
      <c r="DT189" s="309"/>
      <c r="DU189" s="309"/>
      <c r="DV189" s="309"/>
      <c r="DW189" s="309"/>
      <c r="DX189" s="309"/>
      <c r="EB189" s="20"/>
      <c r="EC189" s="19"/>
      <c r="ED189" s="310"/>
      <c r="EE189" s="310"/>
      <c r="EG189" s="309"/>
      <c r="EH189" s="309"/>
      <c r="EI189" s="309"/>
      <c r="EJ189" s="309"/>
      <c r="EK189" s="309"/>
      <c r="EL189" s="309"/>
      <c r="EM189" s="309"/>
      <c r="EN189" s="309"/>
      <c r="EO189" s="309"/>
      <c r="EP189" s="309"/>
      <c r="EQ189" s="309"/>
      <c r="ER189" s="309"/>
      <c r="ES189" s="309"/>
      <c r="ET189" s="309"/>
      <c r="EX189" s="20"/>
      <c r="EY189" s="19"/>
      <c r="EZ189" s="310"/>
      <c r="FA189" s="310"/>
      <c r="FC189" s="309"/>
      <c r="FD189" s="309"/>
      <c r="FE189" s="309"/>
      <c r="FF189" s="309"/>
      <c r="FG189" s="309"/>
      <c r="FH189" s="309"/>
      <c r="FI189" s="309"/>
      <c r="FJ189" s="309"/>
      <c r="FK189" s="309"/>
      <c r="FL189" s="309"/>
      <c r="FM189" s="309"/>
      <c r="FN189" s="309"/>
      <c r="FO189" s="309"/>
      <c r="FP189" s="309"/>
      <c r="FT189" s="20"/>
      <c r="FU189" s="19"/>
      <c r="FV189" s="310"/>
      <c r="FW189" s="310"/>
      <c r="FY189" s="309"/>
      <c r="FZ189" s="309"/>
      <c r="GA189" s="309"/>
      <c r="GB189" s="309"/>
      <c r="GC189" s="309"/>
      <c r="GD189" s="309"/>
      <c r="GE189" s="309"/>
      <c r="GF189" s="309"/>
      <c r="GG189" s="309"/>
      <c r="GH189" s="309"/>
      <c r="GI189" s="309"/>
      <c r="GJ189" s="309"/>
      <c r="GK189" s="309"/>
      <c r="GL189" s="309"/>
      <c r="GP189" s="20"/>
      <c r="GQ189" s="19"/>
      <c r="GR189" s="310"/>
      <c r="GS189" s="310"/>
      <c r="GU189" s="309"/>
      <c r="GV189" s="309"/>
      <c r="GW189" s="309"/>
      <c r="GX189" s="309"/>
      <c r="GY189" s="309"/>
      <c r="GZ189" s="309"/>
      <c r="HA189" s="309"/>
      <c r="HB189" s="309"/>
      <c r="HC189" s="309"/>
      <c r="HD189" s="309"/>
      <c r="HE189" s="309"/>
      <c r="HF189" s="309"/>
      <c r="HG189" s="309"/>
      <c r="HH189" s="309"/>
      <c r="HL189" s="20"/>
    </row>
    <row r="190" spans="1:220" ht="15" thickTop="1" thickBot="1">
      <c r="A190" s="19"/>
      <c r="V190" s="20"/>
      <c r="W190" s="19"/>
      <c r="AR190" s="20"/>
      <c r="AS190" s="19"/>
      <c r="BN190" s="20"/>
      <c r="BO190" s="19"/>
      <c r="CJ190" s="20"/>
      <c r="CK190" s="19"/>
      <c r="DF190" s="20"/>
      <c r="DG190" s="19"/>
      <c r="EB190" s="20"/>
      <c r="EC190" s="19"/>
      <c r="EX190" s="20"/>
      <c r="EY190" s="19"/>
      <c r="FT190" s="20"/>
      <c r="FU190" s="19"/>
      <c r="GP190" s="20"/>
      <c r="GQ190" s="19"/>
      <c r="HL190" s="20"/>
    </row>
    <row r="191" spans="1:220" ht="13.5" customHeight="1">
      <c r="A191" s="19"/>
      <c r="B191" s="282" t="s">
        <v>249</v>
      </c>
      <c r="C191" s="287"/>
      <c r="D191" s="287"/>
      <c r="E191" s="287"/>
      <c r="F191" s="287"/>
      <c r="G191" s="287"/>
      <c r="H191" s="287"/>
      <c r="I191" s="287"/>
      <c r="J191" s="287"/>
      <c r="K191" s="286" t="s">
        <v>250</v>
      </c>
      <c r="L191" s="287"/>
      <c r="M191" s="287"/>
      <c r="N191" s="287"/>
      <c r="O191" s="287"/>
      <c r="P191" s="287"/>
      <c r="Q191" s="287"/>
      <c r="R191" s="287"/>
      <c r="S191" s="287"/>
      <c r="T191" s="287"/>
      <c r="U191" s="305"/>
      <c r="V191" s="20"/>
      <c r="W191" s="19"/>
      <c r="X191" s="282" t="s">
        <v>249</v>
      </c>
      <c r="Y191" s="287"/>
      <c r="Z191" s="287"/>
      <c r="AA191" s="287"/>
      <c r="AB191" s="287"/>
      <c r="AC191" s="287"/>
      <c r="AD191" s="287"/>
      <c r="AE191" s="287"/>
      <c r="AF191" s="287"/>
      <c r="AG191" s="286" t="s">
        <v>250</v>
      </c>
      <c r="AH191" s="287"/>
      <c r="AI191" s="287"/>
      <c r="AJ191" s="287"/>
      <c r="AK191" s="287"/>
      <c r="AL191" s="287"/>
      <c r="AM191" s="287"/>
      <c r="AN191" s="287"/>
      <c r="AO191" s="287"/>
      <c r="AP191" s="287"/>
      <c r="AQ191" s="305"/>
      <c r="AR191" s="20"/>
      <c r="AS191" s="19"/>
      <c r="AT191" s="282" t="s">
        <v>249</v>
      </c>
      <c r="AU191" s="287"/>
      <c r="AV191" s="287"/>
      <c r="AW191" s="287"/>
      <c r="AX191" s="287"/>
      <c r="AY191" s="287"/>
      <c r="AZ191" s="287"/>
      <c r="BA191" s="287"/>
      <c r="BB191" s="287"/>
      <c r="BC191" s="286" t="s">
        <v>250</v>
      </c>
      <c r="BD191" s="287"/>
      <c r="BE191" s="287"/>
      <c r="BF191" s="287"/>
      <c r="BG191" s="287"/>
      <c r="BH191" s="287"/>
      <c r="BI191" s="287"/>
      <c r="BJ191" s="287"/>
      <c r="BK191" s="287"/>
      <c r="BL191" s="287"/>
      <c r="BM191" s="305"/>
      <c r="BN191" s="20"/>
      <c r="BO191" s="19"/>
      <c r="BP191" s="282" t="s">
        <v>249</v>
      </c>
      <c r="BQ191" s="287"/>
      <c r="BR191" s="287"/>
      <c r="BS191" s="287"/>
      <c r="BT191" s="287"/>
      <c r="BU191" s="287"/>
      <c r="BV191" s="287"/>
      <c r="BW191" s="287"/>
      <c r="BX191" s="287"/>
      <c r="BY191" s="286" t="s">
        <v>250</v>
      </c>
      <c r="BZ191" s="287"/>
      <c r="CA191" s="287"/>
      <c r="CB191" s="287"/>
      <c r="CC191" s="287"/>
      <c r="CD191" s="287"/>
      <c r="CE191" s="287"/>
      <c r="CF191" s="287"/>
      <c r="CG191" s="287"/>
      <c r="CH191" s="287"/>
      <c r="CI191" s="305"/>
      <c r="CJ191" s="20"/>
      <c r="CK191" s="19"/>
      <c r="CL191" s="282" t="s">
        <v>249</v>
      </c>
      <c r="CM191" s="287"/>
      <c r="CN191" s="287"/>
      <c r="CO191" s="287"/>
      <c r="CP191" s="287"/>
      <c r="CQ191" s="287"/>
      <c r="CR191" s="287"/>
      <c r="CS191" s="287"/>
      <c r="CT191" s="287"/>
      <c r="CU191" s="286" t="s">
        <v>250</v>
      </c>
      <c r="CV191" s="287"/>
      <c r="CW191" s="287"/>
      <c r="CX191" s="287"/>
      <c r="CY191" s="287"/>
      <c r="CZ191" s="287"/>
      <c r="DA191" s="287"/>
      <c r="DB191" s="287"/>
      <c r="DC191" s="287"/>
      <c r="DD191" s="287"/>
      <c r="DE191" s="305"/>
      <c r="DF191" s="20"/>
      <c r="DG191" s="19"/>
      <c r="DH191" s="282" t="s">
        <v>249</v>
      </c>
      <c r="DI191" s="287"/>
      <c r="DJ191" s="287"/>
      <c r="DK191" s="287"/>
      <c r="DL191" s="287"/>
      <c r="DM191" s="287"/>
      <c r="DN191" s="287"/>
      <c r="DO191" s="287"/>
      <c r="DP191" s="287"/>
      <c r="DQ191" s="286" t="s">
        <v>250</v>
      </c>
      <c r="DR191" s="287"/>
      <c r="DS191" s="287"/>
      <c r="DT191" s="287"/>
      <c r="DU191" s="287"/>
      <c r="DV191" s="287"/>
      <c r="DW191" s="287"/>
      <c r="DX191" s="287"/>
      <c r="DY191" s="287"/>
      <c r="DZ191" s="287"/>
      <c r="EA191" s="305"/>
      <c r="EB191" s="20"/>
      <c r="EC191" s="19"/>
      <c r="ED191" s="282" t="s">
        <v>249</v>
      </c>
      <c r="EE191" s="287"/>
      <c r="EF191" s="287"/>
      <c r="EG191" s="287"/>
      <c r="EH191" s="287"/>
      <c r="EI191" s="287"/>
      <c r="EJ191" s="287"/>
      <c r="EK191" s="287"/>
      <c r="EL191" s="287"/>
      <c r="EM191" s="286" t="s">
        <v>250</v>
      </c>
      <c r="EN191" s="287"/>
      <c r="EO191" s="287"/>
      <c r="EP191" s="287"/>
      <c r="EQ191" s="287"/>
      <c r="ER191" s="287"/>
      <c r="ES191" s="287"/>
      <c r="ET191" s="287"/>
      <c r="EU191" s="287"/>
      <c r="EV191" s="287"/>
      <c r="EW191" s="305"/>
      <c r="EX191" s="20"/>
      <c r="EY191" s="19"/>
      <c r="EZ191" s="282" t="s">
        <v>249</v>
      </c>
      <c r="FA191" s="287"/>
      <c r="FB191" s="287"/>
      <c r="FC191" s="287"/>
      <c r="FD191" s="287"/>
      <c r="FE191" s="287"/>
      <c r="FF191" s="287"/>
      <c r="FG191" s="287"/>
      <c r="FH191" s="287"/>
      <c r="FI191" s="286" t="s">
        <v>250</v>
      </c>
      <c r="FJ191" s="287"/>
      <c r="FK191" s="287"/>
      <c r="FL191" s="287"/>
      <c r="FM191" s="287"/>
      <c r="FN191" s="287"/>
      <c r="FO191" s="287"/>
      <c r="FP191" s="287"/>
      <c r="FQ191" s="287"/>
      <c r="FR191" s="287"/>
      <c r="FS191" s="305"/>
      <c r="FT191" s="20"/>
      <c r="FU191" s="19"/>
      <c r="FV191" s="282" t="s">
        <v>249</v>
      </c>
      <c r="FW191" s="287"/>
      <c r="FX191" s="287"/>
      <c r="FY191" s="287"/>
      <c r="FZ191" s="287"/>
      <c r="GA191" s="287"/>
      <c r="GB191" s="287"/>
      <c r="GC191" s="287"/>
      <c r="GD191" s="287"/>
      <c r="GE191" s="286" t="s">
        <v>250</v>
      </c>
      <c r="GF191" s="287"/>
      <c r="GG191" s="287"/>
      <c r="GH191" s="287"/>
      <c r="GI191" s="287"/>
      <c r="GJ191" s="287"/>
      <c r="GK191" s="287"/>
      <c r="GL191" s="287"/>
      <c r="GM191" s="287"/>
      <c r="GN191" s="287"/>
      <c r="GO191" s="305"/>
      <c r="GP191" s="20"/>
      <c r="GQ191" s="19"/>
      <c r="GR191" s="282" t="s">
        <v>249</v>
      </c>
      <c r="GS191" s="287"/>
      <c r="GT191" s="287"/>
      <c r="GU191" s="287"/>
      <c r="GV191" s="287"/>
      <c r="GW191" s="287"/>
      <c r="GX191" s="287"/>
      <c r="GY191" s="287"/>
      <c r="GZ191" s="287"/>
      <c r="HA191" s="286" t="s">
        <v>250</v>
      </c>
      <c r="HB191" s="287"/>
      <c r="HC191" s="287"/>
      <c r="HD191" s="287"/>
      <c r="HE191" s="287"/>
      <c r="HF191" s="287"/>
      <c r="HG191" s="287"/>
      <c r="HH191" s="287"/>
      <c r="HI191" s="287"/>
      <c r="HJ191" s="287"/>
      <c r="HK191" s="305"/>
      <c r="HL191" s="20"/>
    </row>
    <row r="192" spans="1:220" ht="13.5" customHeight="1">
      <c r="A192" s="19"/>
      <c r="B192" s="284"/>
      <c r="C192" s="289"/>
      <c r="D192" s="289"/>
      <c r="E192" s="289"/>
      <c r="F192" s="289"/>
      <c r="G192" s="289"/>
      <c r="H192" s="289"/>
      <c r="I192" s="289"/>
      <c r="J192" s="289"/>
      <c r="K192" s="288"/>
      <c r="L192" s="289"/>
      <c r="M192" s="289"/>
      <c r="N192" s="289"/>
      <c r="O192" s="289"/>
      <c r="P192" s="289"/>
      <c r="Q192" s="289"/>
      <c r="R192" s="289"/>
      <c r="S192" s="289"/>
      <c r="T192" s="289"/>
      <c r="U192" s="306"/>
      <c r="V192" s="20"/>
      <c r="W192" s="19"/>
      <c r="X192" s="284"/>
      <c r="Y192" s="289"/>
      <c r="Z192" s="289"/>
      <c r="AA192" s="289"/>
      <c r="AB192" s="289"/>
      <c r="AC192" s="289"/>
      <c r="AD192" s="289"/>
      <c r="AE192" s="289"/>
      <c r="AF192" s="289"/>
      <c r="AG192" s="288"/>
      <c r="AH192" s="289"/>
      <c r="AI192" s="289"/>
      <c r="AJ192" s="289"/>
      <c r="AK192" s="289"/>
      <c r="AL192" s="289"/>
      <c r="AM192" s="289"/>
      <c r="AN192" s="289"/>
      <c r="AO192" s="289"/>
      <c r="AP192" s="289"/>
      <c r="AQ192" s="306"/>
      <c r="AR192" s="20"/>
      <c r="AS192" s="19"/>
      <c r="AT192" s="284"/>
      <c r="AU192" s="289"/>
      <c r="AV192" s="289"/>
      <c r="AW192" s="289"/>
      <c r="AX192" s="289"/>
      <c r="AY192" s="289"/>
      <c r="AZ192" s="289"/>
      <c r="BA192" s="289"/>
      <c r="BB192" s="289"/>
      <c r="BC192" s="288"/>
      <c r="BD192" s="289"/>
      <c r="BE192" s="289"/>
      <c r="BF192" s="289"/>
      <c r="BG192" s="289"/>
      <c r="BH192" s="289"/>
      <c r="BI192" s="289"/>
      <c r="BJ192" s="289"/>
      <c r="BK192" s="289"/>
      <c r="BL192" s="289"/>
      <c r="BM192" s="306"/>
      <c r="BN192" s="20"/>
      <c r="BO192" s="19"/>
      <c r="BP192" s="284"/>
      <c r="BQ192" s="289"/>
      <c r="BR192" s="289"/>
      <c r="BS192" s="289"/>
      <c r="BT192" s="289"/>
      <c r="BU192" s="289"/>
      <c r="BV192" s="289"/>
      <c r="BW192" s="289"/>
      <c r="BX192" s="289"/>
      <c r="BY192" s="288"/>
      <c r="BZ192" s="289"/>
      <c r="CA192" s="289"/>
      <c r="CB192" s="289"/>
      <c r="CC192" s="289"/>
      <c r="CD192" s="289"/>
      <c r="CE192" s="289"/>
      <c r="CF192" s="289"/>
      <c r="CG192" s="289"/>
      <c r="CH192" s="289"/>
      <c r="CI192" s="306"/>
      <c r="CJ192" s="20"/>
      <c r="CK192" s="19"/>
      <c r="CL192" s="284"/>
      <c r="CM192" s="289"/>
      <c r="CN192" s="289"/>
      <c r="CO192" s="289"/>
      <c r="CP192" s="289"/>
      <c r="CQ192" s="289"/>
      <c r="CR192" s="289"/>
      <c r="CS192" s="289"/>
      <c r="CT192" s="289"/>
      <c r="CU192" s="288"/>
      <c r="CV192" s="289"/>
      <c r="CW192" s="289"/>
      <c r="CX192" s="289"/>
      <c r="CY192" s="289"/>
      <c r="CZ192" s="289"/>
      <c r="DA192" s="289"/>
      <c r="DB192" s="289"/>
      <c r="DC192" s="289"/>
      <c r="DD192" s="289"/>
      <c r="DE192" s="306"/>
      <c r="DF192" s="20"/>
      <c r="DG192" s="19"/>
      <c r="DH192" s="284"/>
      <c r="DI192" s="289"/>
      <c r="DJ192" s="289"/>
      <c r="DK192" s="289"/>
      <c r="DL192" s="289"/>
      <c r="DM192" s="289"/>
      <c r="DN192" s="289"/>
      <c r="DO192" s="289"/>
      <c r="DP192" s="289"/>
      <c r="DQ192" s="288"/>
      <c r="DR192" s="289"/>
      <c r="DS192" s="289"/>
      <c r="DT192" s="289"/>
      <c r="DU192" s="289"/>
      <c r="DV192" s="289"/>
      <c r="DW192" s="289"/>
      <c r="DX192" s="289"/>
      <c r="DY192" s="289"/>
      <c r="DZ192" s="289"/>
      <c r="EA192" s="306"/>
      <c r="EB192" s="20"/>
      <c r="EC192" s="19"/>
      <c r="ED192" s="284"/>
      <c r="EE192" s="289"/>
      <c r="EF192" s="289"/>
      <c r="EG192" s="289"/>
      <c r="EH192" s="289"/>
      <c r="EI192" s="289"/>
      <c r="EJ192" s="289"/>
      <c r="EK192" s="289"/>
      <c r="EL192" s="289"/>
      <c r="EM192" s="288"/>
      <c r="EN192" s="289"/>
      <c r="EO192" s="289"/>
      <c r="EP192" s="289"/>
      <c r="EQ192" s="289"/>
      <c r="ER192" s="289"/>
      <c r="ES192" s="289"/>
      <c r="ET192" s="289"/>
      <c r="EU192" s="289"/>
      <c r="EV192" s="289"/>
      <c r="EW192" s="306"/>
      <c r="EX192" s="20"/>
      <c r="EY192" s="19"/>
      <c r="EZ192" s="284"/>
      <c r="FA192" s="289"/>
      <c r="FB192" s="289"/>
      <c r="FC192" s="289"/>
      <c r="FD192" s="289"/>
      <c r="FE192" s="289"/>
      <c r="FF192" s="289"/>
      <c r="FG192" s="289"/>
      <c r="FH192" s="289"/>
      <c r="FI192" s="288"/>
      <c r="FJ192" s="289"/>
      <c r="FK192" s="289"/>
      <c r="FL192" s="289"/>
      <c r="FM192" s="289"/>
      <c r="FN192" s="289"/>
      <c r="FO192" s="289"/>
      <c r="FP192" s="289"/>
      <c r="FQ192" s="289"/>
      <c r="FR192" s="289"/>
      <c r="FS192" s="306"/>
      <c r="FT192" s="20"/>
      <c r="FU192" s="19"/>
      <c r="FV192" s="284"/>
      <c r="FW192" s="289"/>
      <c r="FX192" s="289"/>
      <c r="FY192" s="289"/>
      <c r="FZ192" s="289"/>
      <c r="GA192" s="289"/>
      <c r="GB192" s="289"/>
      <c r="GC192" s="289"/>
      <c r="GD192" s="289"/>
      <c r="GE192" s="288"/>
      <c r="GF192" s="289"/>
      <c r="GG192" s="289"/>
      <c r="GH192" s="289"/>
      <c r="GI192" s="289"/>
      <c r="GJ192" s="289"/>
      <c r="GK192" s="289"/>
      <c r="GL192" s="289"/>
      <c r="GM192" s="289"/>
      <c r="GN192" s="289"/>
      <c r="GO192" s="306"/>
      <c r="GP192" s="20"/>
      <c r="GQ192" s="19"/>
      <c r="GR192" s="284"/>
      <c r="GS192" s="289"/>
      <c r="GT192" s="289"/>
      <c r="GU192" s="289"/>
      <c r="GV192" s="289"/>
      <c r="GW192" s="289"/>
      <c r="GX192" s="289"/>
      <c r="GY192" s="289"/>
      <c r="GZ192" s="289"/>
      <c r="HA192" s="288"/>
      <c r="HB192" s="289"/>
      <c r="HC192" s="289"/>
      <c r="HD192" s="289"/>
      <c r="HE192" s="289"/>
      <c r="HF192" s="289"/>
      <c r="HG192" s="289"/>
      <c r="HH192" s="289"/>
      <c r="HI192" s="289"/>
      <c r="HJ192" s="289"/>
      <c r="HK192" s="306"/>
      <c r="HL192" s="20"/>
    </row>
    <row r="193" spans="1:220" ht="13.5" customHeight="1">
      <c r="A193" s="19"/>
      <c r="B193" s="252" t="str">
        <f>個人一覧!$M$40</f>
        <v/>
      </c>
      <c r="C193" s="253"/>
      <c r="D193" s="253"/>
      <c r="E193" s="253"/>
      <c r="F193" s="253"/>
      <c r="G193" s="253"/>
      <c r="H193" s="253"/>
      <c r="I193" s="253"/>
      <c r="J193" s="253"/>
      <c r="K193" s="258" t="str">
        <f>IF(個人一覧!$N$40="","記録なし",IF(LEN(個人一覧!$N$40)=7,MID(個人一覧!$N$40,2,2)&amp;"'"&amp;MID(個人一覧!$N$40,4,2)&amp;""""&amp;MID(個人一覧!$N$40,6,2),MID(個人一覧!$N$40,2,2)&amp;"m"&amp;MID(個人一覧!$N$40,4,2)))</f>
        <v>記録なし</v>
      </c>
      <c r="L193" s="253"/>
      <c r="M193" s="253"/>
      <c r="N193" s="253"/>
      <c r="O193" s="253"/>
      <c r="P193" s="253"/>
      <c r="Q193" s="253"/>
      <c r="R193" s="253"/>
      <c r="S193" s="253"/>
      <c r="T193" s="253"/>
      <c r="U193" s="259"/>
      <c r="V193" s="20"/>
      <c r="W193" s="19"/>
      <c r="X193" s="252" t="str">
        <f>個人一覧!$M$41</f>
        <v/>
      </c>
      <c r="Y193" s="253"/>
      <c r="Z193" s="253"/>
      <c r="AA193" s="253"/>
      <c r="AB193" s="253"/>
      <c r="AC193" s="253"/>
      <c r="AD193" s="253"/>
      <c r="AE193" s="253"/>
      <c r="AF193" s="253"/>
      <c r="AG193" s="258" t="str">
        <f>IF(個人一覧!$N$41="","記録なし",IF(LEN(個人一覧!$N$41)=7,MID(個人一覧!$N$41,2,2)&amp;"'"&amp;MID(個人一覧!$N$41,4,2)&amp;""""&amp;MID(個人一覧!$N$41,6,2),MID(個人一覧!$N$41,2,2)&amp;"m"&amp;MID(個人一覧!$N$41,4,2)))</f>
        <v>記録なし</v>
      </c>
      <c r="AH193" s="253"/>
      <c r="AI193" s="253"/>
      <c r="AJ193" s="253"/>
      <c r="AK193" s="253"/>
      <c r="AL193" s="253"/>
      <c r="AM193" s="253"/>
      <c r="AN193" s="253"/>
      <c r="AO193" s="253"/>
      <c r="AP193" s="253"/>
      <c r="AQ193" s="259"/>
      <c r="AR193" s="20"/>
      <c r="AS193" s="19"/>
      <c r="AT193" s="252" t="str">
        <f>個人一覧!$M$42</f>
        <v/>
      </c>
      <c r="AU193" s="253"/>
      <c r="AV193" s="253"/>
      <c r="AW193" s="253"/>
      <c r="AX193" s="253"/>
      <c r="AY193" s="253"/>
      <c r="AZ193" s="253"/>
      <c r="BA193" s="253"/>
      <c r="BB193" s="253"/>
      <c r="BC193" s="258" t="str">
        <f>IF(個人一覧!$N$42="","記録なし",IF(LEN(個人一覧!$N$42)=7,MID(個人一覧!$N$42,2,2)&amp;"'"&amp;MID(個人一覧!$N$42,4,2)&amp;""""&amp;MID(個人一覧!$N$42,6,2),MID(個人一覧!$N$42,2,2)&amp;"m"&amp;MID(個人一覧!$N$42,4,2)))</f>
        <v>記録なし</v>
      </c>
      <c r="BD193" s="253"/>
      <c r="BE193" s="253"/>
      <c r="BF193" s="253"/>
      <c r="BG193" s="253"/>
      <c r="BH193" s="253"/>
      <c r="BI193" s="253"/>
      <c r="BJ193" s="253"/>
      <c r="BK193" s="253"/>
      <c r="BL193" s="253"/>
      <c r="BM193" s="259"/>
      <c r="BN193" s="20"/>
      <c r="BO193" s="19"/>
      <c r="BP193" s="252" t="str">
        <f>個人一覧!$M$43</f>
        <v/>
      </c>
      <c r="BQ193" s="253"/>
      <c r="BR193" s="253"/>
      <c r="BS193" s="253"/>
      <c r="BT193" s="253"/>
      <c r="BU193" s="253"/>
      <c r="BV193" s="253"/>
      <c r="BW193" s="253"/>
      <c r="BX193" s="253"/>
      <c r="BY193" s="258" t="str">
        <f>IF(個人一覧!$N$43="","記録なし",IF(LEN(個人一覧!$N$43)=7,MID(個人一覧!$N$43,2,2)&amp;"'"&amp;MID(個人一覧!$N$43,4,2)&amp;""""&amp;MID(個人一覧!$N$43,6,2),MID(個人一覧!$N$43,2,2)&amp;"m"&amp;MID(個人一覧!$N$43,4,2)))</f>
        <v>記録なし</v>
      </c>
      <c r="BZ193" s="253"/>
      <c r="CA193" s="253"/>
      <c r="CB193" s="253"/>
      <c r="CC193" s="253"/>
      <c r="CD193" s="253"/>
      <c r="CE193" s="253"/>
      <c r="CF193" s="253"/>
      <c r="CG193" s="253"/>
      <c r="CH193" s="253"/>
      <c r="CI193" s="259"/>
      <c r="CJ193" s="20"/>
      <c r="CK193" s="19"/>
      <c r="CL193" s="252" t="str">
        <f>個人一覧!$M$44</f>
        <v/>
      </c>
      <c r="CM193" s="253"/>
      <c r="CN193" s="253"/>
      <c r="CO193" s="253"/>
      <c r="CP193" s="253"/>
      <c r="CQ193" s="253"/>
      <c r="CR193" s="253"/>
      <c r="CS193" s="253"/>
      <c r="CT193" s="253"/>
      <c r="CU193" s="258" t="str">
        <f>IF(個人一覧!$N$44="","記録なし",IF(LEN(個人一覧!$N$44)=7,MID(個人一覧!$N$44,2,2)&amp;"'"&amp;MID(個人一覧!$N$44,4,2)&amp;""""&amp;MID(個人一覧!$N$44,6,2),MID(個人一覧!$N$44,2,2)&amp;"m"&amp;MID(個人一覧!$N$44,4,2)))</f>
        <v>記録なし</v>
      </c>
      <c r="CV193" s="253"/>
      <c r="CW193" s="253"/>
      <c r="CX193" s="253"/>
      <c r="CY193" s="253"/>
      <c r="CZ193" s="253"/>
      <c r="DA193" s="253"/>
      <c r="DB193" s="253"/>
      <c r="DC193" s="253"/>
      <c r="DD193" s="253"/>
      <c r="DE193" s="259"/>
      <c r="DF193" s="20"/>
      <c r="DG193" s="19"/>
      <c r="DH193" s="252" t="str">
        <f>個人一覧!$M$45</f>
        <v/>
      </c>
      <c r="DI193" s="253"/>
      <c r="DJ193" s="253"/>
      <c r="DK193" s="253"/>
      <c r="DL193" s="253"/>
      <c r="DM193" s="253"/>
      <c r="DN193" s="253"/>
      <c r="DO193" s="253"/>
      <c r="DP193" s="253"/>
      <c r="DQ193" s="258" t="str">
        <f>IF(個人一覧!$N$45="","記録なし",IF(LEN(個人一覧!$N$45)=7,MID(個人一覧!$N$45,2,2)&amp;"'"&amp;MID(個人一覧!$N$45,4,2)&amp;""""&amp;MID(個人一覧!$N$45,6,2),MID(個人一覧!$N$45,2,2)&amp;"m"&amp;MID(個人一覧!$N$45,4,2)))</f>
        <v>記録なし</v>
      </c>
      <c r="DR193" s="253"/>
      <c r="DS193" s="253"/>
      <c r="DT193" s="253"/>
      <c r="DU193" s="253"/>
      <c r="DV193" s="253"/>
      <c r="DW193" s="253"/>
      <c r="DX193" s="253"/>
      <c r="DY193" s="253"/>
      <c r="DZ193" s="253"/>
      <c r="EA193" s="259"/>
      <c r="EB193" s="20"/>
      <c r="EC193" s="19"/>
      <c r="ED193" s="252" t="str">
        <f>個人一覧!$M$46</f>
        <v/>
      </c>
      <c r="EE193" s="253"/>
      <c r="EF193" s="253"/>
      <c r="EG193" s="253"/>
      <c r="EH193" s="253"/>
      <c r="EI193" s="253"/>
      <c r="EJ193" s="253"/>
      <c r="EK193" s="253"/>
      <c r="EL193" s="253"/>
      <c r="EM193" s="258" t="str">
        <f>IF(個人一覧!$N$46="","記録なし",IF(LEN(個人一覧!$N$46)=7,MID(個人一覧!$N$46,2,2)&amp;"'"&amp;MID(個人一覧!$N$46,4,2)&amp;""""&amp;MID(個人一覧!$N$46,6,2),MID(個人一覧!$N$46,2,2)&amp;"m"&amp;MID(個人一覧!$N$46,4,2)))</f>
        <v>記録なし</v>
      </c>
      <c r="EN193" s="253"/>
      <c r="EO193" s="253"/>
      <c r="EP193" s="253"/>
      <c r="EQ193" s="253"/>
      <c r="ER193" s="253"/>
      <c r="ES193" s="253"/>
      <c r="ET193" s="253"/>
      <c r="EU193" s="253"/>
      <c r="EV193" s="253"/>
      <c r="EW193" s="259"/>
      <c r="EX193" s="20"/>
      <c r="EY193" s="19"/>
      <c r="EZ193" s="252" t="str">
        <f>個人一覧!$M$47</f>
        <v/>
      </c>
      <c r="FA193" s="253"/>
      <c r="FB193" s="253"/>
      <c r="FC193" s="253"/>
      <c r="FD193" s="253"/>
      <c r="FE193" s="253"/>
      <c r="FF193" s="253"/>
      <c r="FG193" s="253"/>
      <c r="FH193" s="253"/>
      <c r="FI193" s="258" t="str">
        <f>IF(個人一覧!$N$47="","記録なし",IF(LEN(個人一覧!$N$47)=7,MID(個人一覧!$N$47,2,2)&amp;"'"&amp;MID(個人一覧!$N$47,4,2)&amp;""""&amp;MID(個人一覧!$N$47,6,2),MID(個人一覧!$N$47,2,2)&amp;"m"&amp;MID(個人一覧!$N$47,4,2)))</f>
        <v>記録なし</v>
      </c>
      <c r="FJ193" s="253"/>
      <c r="FK193" s="253"/>
      <c r="FL193" s="253"/>
      <c r="FM193" s="253"/>
      <c r="FN193" s="253"/>
      <c r="FO193" s="253"/>
      <c r="FP193" s="253"/>
      <c r="FQ193" s="253"/>
      <c r="FR193" s="253"/>
      <c r="FS193" s="259"/>
      <c r="FT193" s="20"/>
      <c r="FU193" s="19"/>
      <c r="FV193" s="252" t="str">
        <f>個人一覧!$M$48</f>
        <v/>
      </c>
      <c r="FW193" s="253"/>
      <c r="FX193" s="253"/>
      <c r="FY193" s="253"/>
      <c r="FZ193" s="253"/>
      <c r="GA193" s="253"/>
      <c r="GB193" s="253"/>
      <c r="GC193" s="253"/>
      <c r="GD193" s="253"/>
      <c r="GE193" s="258" t="str">
        <f>IF(個人一覧!$N$48="","記録なし",IF(LEN(個人一覧!$N$48)=7,MID(個人一覧!$N$48,2,2)&amp;"'"&amp;MID(個人一覧!$N$48,4,2)&amp;""""&amp;MID(個人一覧!$N$48,6,2),MID(個人一覧!$N$48,2,2)&amp;"m"&amp;MID(個人一覧!$N$48,4,2)))</f>
        <v>記録なし</v>
      </c>
      <c r="GF193" s="253"/>
      <c r="GG193" s="253"/>
      <c r="GH193" s="253"/>
      <c r="GI193" s="253"/>
      <c r="GJ193" s="253"/>
      <c r="GK193" s="253"/>
      <c r="GL193" s="253"/>
      <c r="GM193" s="253"/>
      <c r="GN193" s="253"/>
      <c r="GO193" s="259"/>
      <c r="GP193" s="20"/>
      <c r="GQ193" s="19"/>
      <c r="GR193" s="252" t="str">
        <f>個人一覧!$M$49</f>
        <v/>
      </c>
      <c r="GS193" s="253"/>
      <c r="GT193" s="253"/>
      <c r="GU193" s="253"/>
      <c r="GV193" s="253"/>
      <c r="GW193" s="253"/>
      <c r="GX193" s="253"/>
      <c r="GY193" s="253"/>
      <c r="GZ193" s="253"/>
      <c r="HA193" s="258" t="str">
        <f>IF(個人一覧!$N$49="","記録なし",IF(LEN(個人一覧!$N$49)=7,MID(個人一覧!$N$49,2,2)&amp;"'"&amp;MID(個人一覧!$N$49,4,2)&amp;""""&amp;MID(個人一覧!$N$49,6,2),MID(個人一覧!$N$49,2,2)&amp;"m"&amp;MID(個人一覧!$N$49,4,2)))</f>
        <v>記録なし</v>
      </c>
      <c r="HB193" s="253"/>
      <c r="HC193" s="253"/>
      <c r="HD193" s="253"/>
      <c r="HE193" s="253"/>
      <c r="HF193" s="253"/>
      <c r="HG193" s="253"/>
      <c r="HH193" s="253"/>
      <c r="HI193" s="253"/>
      <c r="HJ193" s="253"/>
      <c r="HK193" s="259"/>
      <c r="HL193" s="20"/>
    </row>
    <row r="194" spans="1:220" ht="13.5" customHeight="1">
      <c r="A194" s="19"/>
      <c r="B194" s="254"/>
      <c r="C194" s="255"/>
      <c r="D194" s="255"/>
      <c r="E194" s="255"/>
      <c r="F194" s="255"/>
      <c r="G194" s="255"/>
      <c r="H194" s="255"/>
      <c r="I194" s="255"/>
      <c r="J194" s="255"/>
      <c r="K194" s="260"/>
      <c r="L194" s="255"/>
      <c r="M194" s="255"/>
      <c r="N194" s="255"/>
      <c r="O194" s="255"/>
      <c r="P194" s="255"/>
      <c r="Q194" s="255"/>
      <c r="R194" s="255"/>
      <c r="S194" s="255"/>
      <c r="T194" s="255"/>
      <c r="U194" s="261"/>
      <c r="V194" s="20"/>
      <c r="W194" s="19"/>
      <c r="X194" s="254"/>
      <c r="Y194" s="255"/>
      <c r="Z194" s="255"/>
      <c r="AA194" s="255"/>
      <c r="AB194" s="255"/>
      <c r="AC194" s="255"/>
      <c r="AD194" s="255"/>
      <c r="AE194" s="255"/>
      <c r="AF194" s="255"/>
      <c r="AG194" s="260"/>
      <c r="AH194" s="255"/>
      <c r="AI194" s="255"/>
      <c r="AJ194" s="255"/>
      <c r="AK194" s="255"/>
      <c r="AL194" s="255"/>
      <c r="AM194" s="255"/>
      <c r="AN194" s="255"/>
      <c r="AO194" s="255"/>
      <c r="AP194" s="255"/>
      <c r="AQ194" s="261"/>
      <c r="AR194" s="20"/>
      <c r="AS194" s="19"/>
      <c r="AT194" s="254"/>
      <c r="AU194" s="255"/>
      <c r="AV194" s="255"/>
      <c r="AW194" s="255"/>
      <c r="AX194" s="255"/>
      <c r="AY194" s="255"/>
      <c r="AZ194" s="255"/>
      <c r="BA194" s="255"/>
      <c r="BB194" s="255"/>
      <c r="BC194" s="260"/>
      <c r="BD194" s="255"/>
      <c r="BE194" s="255"/>
      <c r="BF194" s="255"/>
      <c r="BG194" s="255"/>
      <c r="BH194" s="255"/>
      <c r="BI194" s="255"/>
      <c r="BJ194" s="255"/>
      <c r="BK194" s="255"/>
      <c r="BL194" s="255"/>
      <c r="BM194" s="261"/>
      <c r="BN194" s="20"/>
      <c r="BO194" s="19"/>
      <c r="BP194" s="254"/>
      <c r="BQ194" s="255"/>
      <c r="BR194" s="255"/>
      <c r="BS194" s="255"/>
      <c r="BT194" s="255"/>
      <c r="BU194" s="255"/>
      <c r="BV194" s="255"/>
      <c r="BW194" s="255"/>
      <c r="BX194" s="255"/>
      <c r="BY194" s="260"/>
      <c r="BZ194" s="255"/>
      <c r="CA194" s="255"/>
      <c r="CB194" s="255"/>
      <c r="CC194" s="255"/>
      <c r="CD194" s="255"/>
      <c r="CE194" s="255"/>
      <c r="CF194" s="255"/>
      <c r="CG194" s="255"/>
      <c r="CH194" s="255"/>
      <c r="CI194" s="261"/>
      <c r="CJ194" s="20"/>
      <c r="CK194" s="19"/>
      <c r="CL194" s="254"/>
      <c r="CM194" s="255"/>
      <c r="CN194" s="255"/>
      <c r="CO194" s="255"/>
      <c r="CP194" s="255"/>
      <c r="CQ194" s="255"/>
      <c r="CR194" s="255"/>
      <c r="CS194" s="255"/>
      <c r="CT194" s="255"/>
      <c r="CU194" s="260"/>
      <c r="CV194" s="255"/>
      <c r="CW194" s="255"/>
      <c r="CX194" s="255"/>
      <c r="CY194" s="255"/>
      <c r="CZ194" s="255"/>
      <c r="DA194" s="255"/>
      <c r="DB194" s="255"/>
      <c r="DC194" s="255"/>
      <c r="DD194" s="255"/>
      <c r="DE194" s="261"/>
      <c r="DF194" s="20"/>
      <c r="DG194" s="19"/>
      <c r="DH194" s="254"/>
      <c r="DI194" s="255"/>
      <c r="DJ194" s="255"/>
      <c r="DK194" s="255"/>
      <c r="DL194" s="255"/>
      <c r="DM194" s="255"/>
      <c r="DN194" s="255"/>
      <c r="DO194" s="255"/>
      <c r="DP194" s="255"/>
      <c r="DQ194" s="260"/>
      <c r="DR194" s="255"/>
      <c r="DS194" s="255"/>
      <c r="DT194" s="255"/>
      <c r="DU194" s="255"/>
      <c r="DV194" s="255"/>
      <c r="DW194" s="255"/>
      <c r="DX194" s="255"/>
      <c r="DY194" s="255"/>
      <c r="DZ194" s="255"/>
      <c r="EA194" s="261"/>
      <c r="EB194" s="20"/>
      <c r="EC194" s="19"/>
      <c r="ED194" s="254"/>
      <c r="EE194" s="255"/>
      <c r="EF194" s="255"/>
      <c r="EG194" s="255"/>
      <c r="EH194" s="255"/>
      <c r="EI194" s="255"/>
      <c r="EJ194" s="255"/>
      <c r="EK194" s="255"/>
      <c r="EL194" s="255"/>
      <c r="EM194" s="260"/>
      <c r="EN194" s="255"/>
      <c r="EO194" s="255"/>
      <c r="EP194" s="255"/>
      <c r="EQ194" s="255"/>
      <c r="ER194" s="255"/>
      <c r="ES194" s="255"/>
      <c r="ET194" s="255"/>
      <c r="EU194" s="255"/>
      <c r="EV194" s="255"/>
      <c r="EW194" s="261"/>
      <c r="EX194" s="20"/>
      <c r="EY194" s="19"/>
      <c r="EZ194" s="254"/>
      <c r="FA194" s="255"/>
      <c r="FB194" s="255"/>
      <c r="FC194" s="255"/>
      <c r="FD194" s="255"/>
      <c r="FE194" s="255"/>
      <c r="FF194" s="255"/>
      <c r="FG194" s="255"/>
      <c r="FH194" s="255"/>
      <c r="FI194" s="260"/>
      <c r="FJ194" s="255"/>
      <c r="FK194" s="255"/>
      <c r="FL194" s="255"/>
      <c r="FM194" s="255"/>
      <c r="FN194" s="255"/>
      <c r="FO194" s="255"/>
      <c r="FP194" s="255"/>
      <c r="FQ194" s="255"/>
      <c r="FR194" s="255"/>
      <c r="FS194" s="261"/>
      <c r="FT194" s="20"/>
      <c r="FU194" s="19"/>
      <c r="FV194" s="254"/>
      <c r="FW194" s="255"/>
      <c r="FX194" s="255"/>
      <c r="FY194" s="255"/>
      <c r="FZ194" s="255"/>
      <c r="GA194" s="255"/>
      <c r="GB194" s="255"/>
      <c r="GC194" s="255"/>
      <c r="GD194" s="255"/>
      <c r="GE194" s="260"/>
      <c r="GF194" s="255"/>
      <c r="GG194" s="255"/>
      <c r="GH194" s="255"/>
      <c r="GI194" s="255"/>
      <c r="GJ194" s="255"/>
      <c r="GK194" s="255"/>
      <c r="GL194" s="255"/>
      <c r="GM194" s="255"/>
      <c r="GN194" s="255"/>
      <c r="GO194" s="261"/>
      <c r="GP194" s="20"/>
      <c r="GQ194" s="19"/>
      <c r="GR194" s="254"/>
      <c r="GS194" s="255"/>
      <c r="GT194" s="255"/>
      <c r="GU194" s="255"/>
      <c r="GV194" s="255"/>
      <c r="GW194" s="255"/>
      <c r="GX194" s="255"/>
      <c r="GY194" s="255"/>
      <c r="GZ194" s="255"/>
      <c r="HA194" s="260"/>
      <c r="HB194" s="255"/>
      <c r="HC194" s="255"/>
      <c r="HD194" s="255"/>
      <c r="HE194" s="255"/>
      <c r="HF194" s="255"/>
      <c r="HG194" s="255"/>
      <c r="HH194" s="255"/>
      <c r="HI194" s="255"/>
      <c r="HJ194" s="255"/>
      <c r="HK194" s="261"/>
      <c r="HL194" s="20"/>
    </row>
    <row r="195" spans="1:220" ht="14.25" customHeight="1" thickBot="1">
      <c r="A195" s="19"/>
      <c r="B195" s="256"/>
      <c r="C195" s="257"/>
      <c r="D195" s="257"/>
      <c r="E195" s="257"/>
      <c r="F195" s="257"/>
      <c r="G195" s="257"/>
      <c r="H195" s="257"/>
      <c r="I195" s="257"/>
      <c r="J195" s="257"/>
      <c r="K195" s="262"/>
      <c r="L195" s="257"/>
      <c r="M195" s="257"/>
      <c r="N195" s="257"/>
      <c r="O195" s="257"/>
      <c r="P195" s="257"/>
      <c r="Q195" s="257"/>
      <c r="R195" s="257"/>
      <c r="S195" s="257"/>
      <c r="T195" s="257"/>
      <c r="U195" s="263"/>
      <c r="V195" s="20"/>
      <c r="W195" s="19"/>
      <c r="X195" s="256"/>
      <c r="Y195" s="257"/>
      <c r="Z195" s="257"/>
      <c r="AA195" s="257"/>
      <c r="AB195" s="257"/>
      <c r="AC195" s="257"/>
      <c r="AD195" s="257"/>
      <c r="AE195" s="257"/>
      <c r="AF195" s="257"/>
      <c r="AG195" s="262"/>
      <c r="AH195" s="257"/>
      <c r="AI195" s="257"/>
      <c r="AJ195" s="257"/>
      <c r="AK195" s="257"/>
      <c r="AL195" s="257"/>
      <c r="AM195" s="257"/>
      <c r="AN195" s="257"/>
      <c r="AO195" s="257"/>
      <c r="AP195" s="257"/>
      <c r="AQ195" s="263"/>
      <c r="AR195" s="20"/>
      <c r="AS195" s="19"/>
      <c r="AT195" s="256"/>
      <c r="AU195" s="257"/>
      <c r="AV195" s="257"/>
      <c r="AW195" s="257"/>
      <c r="AX195" s="257"/>
      <c r="AY195" s="257"/>
      <c r="AZ195" s="257"/>
      <c r="BA195" s="257"/>
      <c r="BB195" s="257"/>
      <c r="BC195" s="262"/>
      <c r="BD195" s="257"/>
      <c r="BE195" s="257"/>
      <c r="BF195" s="257"/>
      <c r="BG195" s="257"/>
      <c r="BH195" s="257"/>
      <c r="BI195" s="257"/>
      <c r="BJ195" s="257"/>
      <c r="BK195" s="257"/>
      <c r="BL195" s="257"/>
      <c r="BM195" s="263"/>
      <c r="BN195" s="20"/>
      <c r="BO195" s="19"/>
      <c r="BP195" s="256"/>
      <c r="BQ195" s="257"/>
      <c r="BR195" s="257"/>
      <c r="BS195" s="257"/>
      <c r="BT195" s="257"/>
      <c r="BU195" s="257"/>
      <c r="BV195" s="257"/>
      <c r="BW195" s="257"/>
      <c r="BX195" s="257"/>
      <c r="BY195" s="262"/>
      <c r="BZ195" s="257"/>
      <c r="CA195" s="257"/>
      <c r="CB195" s="257"/>
      <c r="CC195" s="257"/>
      <c r="CD195" s="257"/>
      <c r="CE195" s="257"/>
      <c r="CF195" s="257"/>
      <c r="CG195" s="257"/>
      <c r="CH195" s="257"/>
      <c r="CI195" s="263"/>
      <c r="CJ195" s="20"/>
      <c r="CK195" s="19"/>
      <c r="CL195" s="256"/>
      <c r="CM195" s="257"/>
      <c r="CN195" s="257"/>
      <c r="CO195" s="257"/>
      <c r="CP195" s="257"/>
      <c r="CQ195" s="257"/>
      <c r="CR195" s="257"/>
      <c r="CS195" s="257"/>
      <c r="CT195" s="257"/>
      <c r="CU195" s="262"/>
      <c r="CV195" s="257"/>
      <c r="CW195" s="257"/>
      <c r="CX195" s="257"/>
      <c r="CY195" s="257"/>
      <c r="CZ195" s="257"/>
      <c r="DA195" s="257"/>
      <c r="DB195" s="257"/>
      <c r="DC195" s="257"/>
      <c r="DD195" s="257"/>
      <c r="DE195" s="263"/>
      <c r="DF195" s="20"/>
      <c r="DG195" s="19"/>
      <c r="DH195" s="256"/>
      <c r="DI195" s="257"/>
      <c r="DJ195" s="257"/>
      <c r="DK195" s="257"/>
      <c r="DL195" s="257"/>
      <c r="DM195" s="257"/>
      <c r="DN195" s="257"/>
      <c r="DO195" s="257"/>
      <c r="DP195" s="257"/>
      <c r="DQ195" s="262"/>
      <c r="DR195" s="257"/>
      <c r="DS195" s="257"/>
      <c r="DT195" s="257"/>
      <c r="DU195" s="257"/>
      <c r="DV195" s="257"/>
      <c r="DW195" s="257"/>
      <c r="DX195" s="257"/>
      <c r="DY195" s="257"/>
      <c r="DZ195" s="257"/>
      <c r="EA195" s="263"/>
      <c r="EB195" s="20"/>
      <c r="EC195" s="19"/>
      <c r="ED195" s="256"/>
      <c r="EE195" s="257"/>
      <c r="EF195" s="257"/>
      <c r="EG195" s="257"/>
      <c r="EH195" s="257"/>
      <c r="EI195" s="257"/>
      <c r="EJ195" s="257"/>
      <c r="EK195" s="257"/>
      <c r="EL195" s="257"/>
      <c r="EM195" s="262"/>
      <c r="EN195" s="257"/>
      <c r="EO195" s="257"/>
      <c r="EP195" s="257"/>
      <c r="EQ195" s="257"/>
      <c r="ER195" s="257"/>
      <c r="ES195" s="257"/>
      <c r="ET195" s="257"/>
      <c r="EU195" s="257"/>
      <c r="EV195" s="257"/>
      <c r="EW195" s="263"/>
      <c r="EX195" s="20"/>
      <c r="EY195" s="19"/>
      <c r="EZ195" s="256"/>
      <c r="FA195" s="257"/>
      <c r="FB195" s="257"/>
      <c r="FC195" s="257"/>
      <c r="FD195" s="257"/>
      <c r="FE195" s="257"/>
      <c r="FF195" s="257"/>
      <c r="FG195" s="257"/>
      <c r="FH195" s="257"/>
      <c r="FI195" s="262"/>
      <c r="FJ195" s="257"/>
      <c r="FK195" s="257"/>
      <c r="FL195" s="257"/>
      <c r="FM195" s="257"/>
      <c r="FN195" s="257"/>
      <c r="FO195" s="257"/>
      <c r="FP195" s="257"/>
      <c r="FQ195" s="257"/>
      <c r="FR195" s="257"/>
      <c r="FS195" s="263"/>
      <c r="FT195" s="20"/>
      <c r="FU195" s="19"/>
      <c r="FV195" s="256"/>
      <c r="FW195" s="257"/>
      <c r="FX195" s="257"/>
      <c r="FY195" s="257"/>
      <c r="FZ195" s="257"/>
      <c r="GA195" s="257"/>
      <c r="GB195" s="257"/>
      <c r="GC195" s="257"/>
      <c r="GD195" s="257"/>
      <c r="GE195" s="262"/>
      <c r="GF195" s="257"/>
      <c r="GG195" s="257"/>
      <c r="GH195" s="257"/>
      <c r="GI195" s="257"/>
      <c r="GJ195" s="257"/>
      <c r="GK195" s="257"/>
      <c r="GL195" s="257"/>
      <c r="GM195" s="257"/>
      <c r="GN195" s="257"/>
      <c r="GO195" s="263"/>
      <c r="GP195" s="20"/>
      <c r="GQ195" s="19"/>
      <c r="GR195" s="256"/>
      <c r="GS195" s="257"/>
      <c r="GT195" s="257"/>
      <c r="GU195" s="257"/>
      <c r="GV195" s="257"/>
      <c r="GW195" s="257"/>
      <c r="GX195" s="257"/>
      <c r="GY195" s="257"/>
      <c r="GZ195" s="257"/>
      <c r="HA195" s="262"/>
      <c r="HB195" s="257"/>
      <c r="HC195" s="257"/>
      <c r="HD195" s="257"/>
      <c r="HE195" s="257"/>
      <c r="HF195" s="257"/>
      <c r="HG195" s="257"/>
      <c r="HH195" s="257"/>
      <c r="HI195" s="257"/>
      <c r="HJ195" s="257"/>
      <c r="HK195" s="263"/>
      <c r="HL195" s="20"/>
    </row>
    <row r="196" spans="1:220">
      <c r="A196" s="19"/>
      <c r="V196" s="20"/>
      <c r="W196" s="19"/>
      <c r="AR196" s="20"/>
      <c r="AS196" s="19"/>
      <c r="BN196" s="20"/>
      <c r="BO196" s="19"/>
      <c r="CJ196" s="20"/>
      <c r="CK196" s="19"/>
      <c r="DF196" s="20"/>
      <c r="DG196" s="19"/>
      <c r="EB196" s="20"/>
      <c r="EC196" s="19"/>
      <c r="EX196" s="20"/>
      <c r="EY196" s="19"/>
      <c r="FT196" s="20"/>
      <c r="FU196" s="19"/>
      <c r="GP196" s="20"/>
      <c r="GQ196" s="19"/>
      <c r="HL196" s="20"/>
    </row>
    <row r="197" spans="1:220" ht="14.25" thickBot="1">
      <c r="A197" s="19"/>
      <c r="V197" s="20"/>
      <c r="W197" s="19"/>
      <c r="AR197" s="20"/>
      <c r="AS197" s="19"/>
      <c r="BN197" s="20"/>
      <c r="BO197" s="19"/>
      <c r="CJ197" s="20"/>
      <c r="CK197" s="19"/>
      <c r="DF197" s="20"/>
      <c r="DG197" s="19"/>
      <c r="EB197" s="20"/>
      <c r="EC197" s="19"/>
      <c r="EX197" s="20"/>
      <c r="EY197" s="19"/>
      <c r="FT197" s="20"/>
      <c r="FU197" s="19"/>
      <c r="GP197" s="20"/>
      <c r="GQ197" s="19"/>
      <c r="HL197" s="20"/>
    </row>
    <row r="198" spans="1:220" ht="13.5" customHeight="1">
      <c r="A198" s="19"/>
      <c r="B198" s="282" t="s">
        <v>251</v>
      </c>
      <c r="C198" s="283"/>
      <c r="D198" s="286" t="s">
        <v>252</v>
      </c>
      <c r="E198" s="287"/>
      <c r="F198" s="287"/>
      <c r="G198" s="283"/>
      <c r="H198" s="286" t="s">
        <v>255</v>
      </c>
      <c r="I198" s="287"/>
      <c r="J198" s="287"/>
      <c r="K198" s="287"/>
      <c r="L198" s="287"/>
      <c r="M198" s="287"/>
      <c r="N198" s="287"/>
      <c r="O198" s="283"/>
      <c r="P198" s="286" t="s">
        <v>253</v>
      </c>
      <c r="Q198" s="283"/>
      <c r="R198" s="286" t="s">
        <v>254</v>
      </c>
      <c r="S198" s="287"/>
      <c r="T198" s="287"/>
      <c r="U198" s="305"/>
      <c r="V198" s="20"/>
      <c r="W198" s="19"/>
      <c r="X198" s="282" t="s">
        <v>251</v>
      </c>
      <c r="Y198" s="283"/>
      <c r="Z198" s="286" t="s">
        <v>252</v>
      </c>
      <c r="AA198" s="287"/>
      <c r="AB198" s="287"/>
      <c r="AC198" s="283"/>
      <c r="AD198" s="286" t="s">
        <v>255</v>
      </c>
      <c r="AE198" s="287"/>
      <c r="AF198" s="287"/>
      <c r="AG198" s="287"/>
      <c r="AH198" s="287"/>
      <c r="AI198" s="287"/>
      <c r="AJ198" s="287"/>
      <c r="AK198" s="283"/>
      <c r="AL198" s="286" t="s">
        <v>253</v>
      </c>
      <c r="AM198" s="283"/>
      <c r="AN198" s="286" t="s">
        <v>254</v>
      </c>
      <c r="AO198" s="287"/>
      <c r="AP198" s="287"/>
      <c r="AQ198" s="305"/>
      <c r="AR198" s="20"/>
      <c r="AS198" s="19"/>
      <c r="AT198" s="282" t="s">
        <v>251</v>
      </c>
      <c r="AU198" s="283"/>
      <c r="AV198" s="286" t="s">
        <v>252</v>
      </c>
      <c r="AW198" s="287"/>
      <c r="AX198" s="287"/>
      <c r="AY198" s="283"/>
      <c r="AZ198" s="286" t="s">
        <v>255</v>
      </c>
      <c r="BA198" s="287"/>
      <c r="BB198" s="287"/>
      <c r="BC198" s="287"/>
      <c r="BD198" s="287"/>
      <c r="BE198" s="287"/>
      <c r="BF198" s="287"/>
      <c r="BG198" s="283"/>
      <c r="BH198" s="286" t="s">
        <v>253</v>
      </c>
      <c r="BI198" s="283"/>
      <c r="BJ198" s="286" t="s">
        <v>254</v>
      </c>
      <c r="BK198" s="287"/>
      <c r="BL198" s="287"/>
      <c r="BM198" s="305"/>
      <c r="BN198" s="20"/>
      <c r="BO198" s="19"/>
      <c r="BP198" s="282" t="s">
        <v>251</v>
      </c>
      <c r="BQ198" s="283"/>
      <c r="BR198" s="286" t="s">
        <v>252</v>
      </c>
      <c r="BS198" s="287"/>
      <c r="BT198" s="287"/>
      <c r="BU198" s="283"/>
      <c r="BV198" s="286" t="s">
        <v>255</v>
      </c>
      <c r="BW198" s="287"/>
      <c r="BX198" s="287"/>
      <c r="BY198" s="287"/>
      <c r="BZ198" s="287"/>
      <c r="CA198" s="287"/>
      <c r="CB198" s="287"/>
      <c r="CC198" s="283"/>
      <c r="CD198" s="286" t="s">
        <v>253</v>
      </c>
      <c r="CE198" s="283"/>
      <c r="CF198" s="286" t="s">
        <v>254</v>
      </c>
      <c r="CG198" s="287"/>
      <c r="CH198" s="287"/>
      <c r="CI198" s="305"/>
      <c r="CJ198" s="20"/>
      <c r="CK198" s="19"/>
      <c r="CL198" s="282" t="s">
        <v>251</v>
      </c>
      <c r="CM198" s="283"/>
      <c r="CN198" s="286" t="s">
        <v>252</v>
      </c>
      <c r="CO198" s="287"/>
      <c r="CP198" s="287"/>
      <c r="CQ198" s="283"/>
      <c r="CR198" s="286" t="s">
        <v>255</v>
      </c>
      <c r="CS198" s="287"/>
      <c r="CT198" s="287"/>
      <c r="CU198" s="287"/>
      <c r="CV198" s="287"/>
      <c r="CW198" s="287"/>
      <c r="CX198" s="287"/>
      <c r="CY198" s="283"/>
      <c r="CZ198" s="286" t="s">
        <v>253</v>
      </c>
      <c r="DA198" s="283"/>
      <c r="DB198" s="286" t="s">
        <v>254</v>
      </c>
      <c r="DC198" s="287"/>
      <c r="DD198" s="287"/>
      <c r="DE198" s="305"/>
      <c r="DF198" s="20"/>
      <c r="DG198" s="19"/>
      <c r="DH198" s="282" t="s">
        <v>251</v>
      </c>
      <c r="DI198" s="283"/>
      <c r="DJ198" s="286" t="s">
        <v>252</v>
      </c>
      <c r="DK198" s="287"/>
      <c r="DL198" s="287"/>
      <c r="DM198" s="283"/>
      <c r="DN198" s="286" t="s">
        <v>255</v>
      </c>
      <c r="DO198" s="287"/>
      <c r="DP198" s="287"/>
      <c r="DQ198" s="287"/>
      <c r="DR198" s="287"/>
      <c r="DS198" s="287"/>
      <c r="DT198" s="287"/>
      <c r="DU198" s="283"/>
      <c r="DV198" s="286" t="s">
        <v>253</v>
      </c>
      <c r="DW198" s="283"/>
      <c r="DX198" s="286" t="s">
        <v>254</v>
      </c>
      <c r="DY198" s="287"/>
      <c r="DZ198" s="287"/>
      <c r="EA198" s="305"/>
      <c r="EB198" s="20"/>
      <c r="EC198" s="19"/>
      <c r="ED198" s="282" t="s">
        <v>251</v>
      </c>
      <c r="EE198" s="283"/>
      <c r="EF198" s="286" t="s">
        <v>252</v>
      </c>
      <c r="EG198" s="287"/>
      <c r="EH198" s="287"/>
      <c r="EI198" s="283"/>
      <c r="EJ198" s="286" t="s">
        <v>255</v>
      </c>
      <c r="EK198" s="287"/>
      <c r="EL198" s="287"/>
      <c r="EM198" s="287"/>
      <c r="EN198" s="287"/>
      <c r="EO198" s="287"/>
      <c r="EP198" s="287"/>
      <c r="EQ198" s="283"/>
      <c r="ER198" s="286" t="s">
        <v>253</v>
      </c>
      <c r="ES198" s="283"/>
      <c r="ET198" s="286" t="s">
        <v>254</v>
      </c>
      <c r="EU198" s="287"/>
      <c r="EV198" s="287"/>
      <c r="EW198" s="305"/>
      <c r="EX198" s="20"/>
      <c r="EY198" s="19"/>
      <c r="EZ198" s="282" t="s">
        <v>251</v>
      </c>
      <c r="FA198" s="283"/>
      <c r="FB198" s="286" t="s">
        <v>252</v>
      </c>
      <c r="FC198" s="287"/>
      <c r="FD198" s="287"/>
      <c r="FE198" s="283"/>
      <c r="FF198" s="286" t="s">
        <v>255</v>
      </c>
      <c r="FG198" s="287"/>
      <c r="FH198" s="287"/>
      <c r="FI198" s="287"/>
      <c r="FJ198" s="287"/>
      <c r="FK198" s="287"/>
      <c r="FL198" s="287"/>
      <c r="FM198" s="283"/>
      <c r="FN198" s="286" t="s">
        <v>253</v>
      </c>
      <c r="FO198" s="283"/>
      <c r="FP198" s="286" t="s">
        <v>254</v>
      </c>
      <c r="FQ198" s="287"/>
      <c r="FR198" s="287"/>
      <c r="FS198" s="305"/>
      <c r="FT198" s="20"/>
      <c r="FU198" s="19"/>
      <c r="FV198" s="282" t="s">
        <v>251</v>
      </c>
      <c r="FW198" s="283"/>
      <c r="FX198" s="286" t="s">
        <v>252</v>
      </c>
      <c r="FY198" s="287"/>
      <c r="FZ198" s="287"/>
      <c r="GA198" s="283"/>
      <c r="GB198" s="286" t="s">
        <v>255</v>
      </c>
      <c r="GC198" s="287"/>
      <c r="GD198" s="287"/>
      <c r="GE198" s="287"/>
      <c r="GF198" s="287"/>
      <c r="GG198" s="287"/>
      <c r="GH198" s="287"/>
      <c r="GI198" s="283"/>
      <c r="GJ198" s="286" t="s">
        <v>253</v>
      </c>
      <c r="GK198" s="283"/>
      <c r="GL198" s="286" t="s">
        <v>254</v>
      </c>
      <c r="GM198" s="287"/>
      <c r="GN198" s="287"/>
      <c r="GO198" s="305"/>
      <c r="GP198" s="20"/>
      <c r="GQ198" s="19"/>
      <c r="GR198" s="282" t="s">
        <v>251</v>
      </c>
      <c r="GS198" s="283"/>
      <c r="GT198" s="286" t="s">
        <v>252</v>
      </c>
      <c r="GU198" s="287"/>
      <c r="GV198" s="287"/>
      <c r="GW198" s="283"/>
      <c r="GX198" s="286" t="s">
        <v>255</v>
      </c>
      <c r="GY198" s="287"/>
      <c r="GZ198" s="287"/>
      <c r="HA198" s="287"/>
      <c r="HB198" s="287"/>
      <c r="HC198" s="287"/>
      <c r="HD198" s="287"/>
      <c r="HE198" s="283"/>
      <c r="HF198" s="286" t="s">
        <v>253</v>
      </c>
      <c r="HG198" s="283"/>
      <c r="HH198" s="286" t="s">
        <v>254</v>
      </c>
      <c r="HI198" s="287"/>
      <c r="HJ198" s="287"/>
      <c r="HK198" s="305"/>
      <c r="HL198" s="20"/>
    </row>
    <row r="199" spans="1:220" ht="13.5" customHeight="1">
      <c r="A199" s="19"/>
      <c r="B199" s="284"/>
      <c r="C199" s="285"/>
      <c r="D199" s="288"/>
      <c r="E199" s="289"/>
      <c r="F199" s="289"/>
      <c r="G199" s="285"/>
      <c r="H199" s="288"/>
      <c r="I199" s="289"/>
      <c r="J199" s="289"/>
      <c r="K199" s="289"/>
      <c r="L199" s="289"/>
      <c r="M199" s="289"/>
      <c r="N199" s="289"/>
      <c r="O199" s="285"/>
      <c r="P199" s="288"/>
      <c r="Q199" s="285"/>
      <c r="R199" s="288"/>
      <c r="S199" s="289"/>
      <c r="T199" s="289"/>
      <c r="U199" s="306"/>
      <c r="V199" s="20"/>
      <c r="W199" s="19"/>
      <c r="X199" s="284"/>
      <c r="Y199" s="285"/>
      <c r="Z199" s="288"/>
      <c r="AA199" s="289"/>
      <c r="AB199" s="289"/>
      <c r="AC199" s="285"/>
      <c r="AD199" s="288"/>
      <c r="AE199" s="289"/>
      <c r="AF199" s="289"/>
      <c r="AG199" s="289"/>
      <c r="AH199" s="289"/>
      <c r="AI199" s="289"/>
      <c r="AJ199" s="289"/>
      <c r="AK199" s="285"/>
      <c r="AL199" s="288"/>
      <c r="AM199" s="285"/>
      <c r="AN199" s="288"/>
      <c r="AO199" s="289"/>
      <c r="AP199" s="289"/>
      <c r="AQ199" s="306"/>
      <c r="AR199" s="20"/>
      <c r="AS199" s="19"/>
      <c r="AT199" s="284"/>
      <c r="AU199" s="285"/>
      <c r="AV199" s="288"/>
      <c r="AW199" s="289"/>
      <c r="AX199" s="289"/>
      <c r="AY199" s="285"/>
      <c r="AZ199" s="288"/>
      <c r="BA199" s="289"/>
      <c r="BB199" s="289"/>
      <c r="BC199" s="289"/>
      <c r="BD199" s="289"/>
      <c r="BE199" s="289"/>
      <c r="BF199" s="289"/>
      <c r="BG199" s="285"/>
      <c r="BH199" s="288"/>
      <c r="BI199" s="285"/>
      <c r="BJ199" s="288"/>
      <c r="BK199" s="289"/>
      <c r="BL199" s="289"/>
      <c r="BM199" s="306"/>
      <c r="BN199" s="20"/>
      <c r="BO199" s="19"/>
      <c r="BP199" s="284"/>
      <c r="BQ199" s="285"/>
      <c r="BR199" s="288"/>
      <c r="BS199" s="289"/>
      <c r="BT199" s="289"/>
      <c r="BU199" s="285"/>
      <c r="BV199" s="288"/>
      <c r="BW199" s="289"/>
      <c r="BX199" s="289"/>
      <c r="BY199" s="289"/>
      <c r="BZ199" s="289"/>
      <c r="CA199" s="289"/>
      <c r="CB199" s="289"/>
      <c r="CC199" s="285"/>
      <c r="CD199" s="288"/>
      <c r="CE199" s="285"/>
      <c r="CF199" s="288"/>
      <c r="CG199" s="289"/>
      <c r="CH199" s="289"/>
      <c r="CI199" s="306"/>
      <c r="CJ199" s="20"/>
      <c r="CK199" s="19"/>
      <c r="CL199" s="284"/>
      <c r="CM199" s="285"/>
      <c r="CN199" s="288"/>
      <c r="CO199" s="289"/>
      <c r="CP199" s="289"/>
      <c r="CQ199" s="285"/>
      <c r="CR199" s="288"/>
      <c r="CS199" s="289"/>
      <c r="CT199" s="289"/>
      <c r="CU199" s="289"/>
      <c r="CV199" s="289"/>
      <c r="CW199" s="289"/>
      <c r="CX199" s="289"/>
      <c r="CY199" s="285"/>
      <c r="CZ199" s="288"/>
      <c r="DA199" s="285"/>
      <c r="DB199" s="288"/>
      <c r="DC199" s="289"/>
      <c r="DD199" s="289"/>
      <c r="DE199" s="306"/>
      <c r="DF199" s="20"/>
      <c r="DG199" s="19"/>
      <c r="DH199" s="284"/>
      <c r="DI199" s="285"/>
      <c r="DJ199" s="288"/>
      <c r="DK199" s="289"/>
      <c r="DL199" s="289"/>
      <c r="DM199" s="285"/>
      <c r="DN199" s="288"/>
      <c r="DO199" s="289"/>
      <c r="DP199" s="289"/>
      <c r="DQ199" s="289"/>
      <c r="DR199" s="289"/>
      <c r="DS199" s="289"/>
      <c r="DT199" s="289"/>
      <c r="DU199" s="285"/>
      <c r="DV199" s="288"/>
      <c r="DW199" s="285"/>
      <c r="DX199" s="288"/>
      <c r="DY199" s="289"/>
      <c r="DZ199" s="289"/>
      <c r="EA199" s="306"/>
      <c r="EB199" s="20"/>
      <c r="EC199" s="19"/>
      <c r="ED199" s="284"/>
      <c r="EE199" s="285"/>
      <c r="EF199" s="288"/>
      <c r="EG199" s="289"/>
      <c r="EH199" s="289"/>
      <c r="EI199" s="285"/>
      <c r="EJ199" s="288"/>
      <c r="EK199" s="289"/>
      <c r="EL199" s="289"/>
      <c r="EM199" s="289"/>
      <c r="EN199" s="289"/>
      <c r="EO199" s="289"/>
      <c r="EP199" s="289"/>
      <c r="EQ199" s="285"/>
      <c r="ER199" s="288"/>
      <c r="ES199" s="285"/>
      <c r="ET199" s="288"/>
      <c r="EU199" s="289"/>
      <c r="EV199" s="289"/>
      <c r="EW199" s="306"/>
      <c r="EX199" s="20"/>
      <c r="EY199" s="19"/>
      <c r="EZ199" s="284"/>
      <c r="FA199" s="285"/>
      <c r="FB199" s="288"/>
      <c r="FC199" s="289"/>
      <c r="FD199" s="289"/>
      <c r="FE199" s="285"/>
      <c r="FF199" s="288"/>
      <c r="FG199" s="289"/>
      <c r="FH199" s="289"/>
      <c r="FI199" s="289"/>
      <c r="FJ199" s="289"/>
      <c r="FK199" s="289"/>
      <c r="FL199" s="289"/>
      <c r="FM199" s="285"/>
      <c r="FN199" s="288"/>
      <c r="FO199" s="285"/>
      <c r="FP199" s="288"/>
      <c r="FQ199" s="289"/>
      <c r="FR199" s="289"/>
      <c r="FS199" s="306"/>
      <c r="FT199" s="20"/>
      <c r="FU199" s="19"/>
      <c r="FV199" s="284"/>
      <c r="FW199" s="285"/>
      <c r="FX199" s="288"/>
      <c r="FY199" s="289"/>
      <c r="FZ199" s="289"/>
      <c r="GA199" s="285"/>
      <c r="GB199" s="288"/>
      <c r="GC199" s="289"/>
      <c r="GD199" s="289"/>
      <c r="GE199" s="289"/>
      <c r="GF199" s="289"/>
      <c r="GG199" s="289"/>
      <c r="GH199" s="289"/>
      <c r="GI199" s="285"/>
      <c r="GJ199" s="288"/>
      <c r="GK199" s="285"/>
      <c r="GL199" s="288"/>
      <c r="GM199" s="289"/>
      <c r="GN199" s="289"/>
      <c r="GO199" s="306"/>
      <c r="GP199" s="20"/>
      <c r="GQ199" s="19"/>
      <c r="GR199" s="284"/>
      <c r="GS199" s="285"/>
      <c r="GT199" s="288"/>
      <c r="GU199" s="289"/>
      <c r="GV199" s="289"/>
      <c r="GW199" s="285"/>
      <c r="GX199" s="288"/>
      <c r="GY199" s="289"/>
      <c r="GZ199" s="289"/>
      <c r="HA199" s="289"/>
      <c r="HB199" s="289"/>
      <c r="HC199" s="289"/>
      <c r="HD199" s="289"/>
      <c r="HE199" s="285"/>
      <c r="HF199" s="288"/>
      <c r="HG199" s="285"/>
      <c r="HH199" s="288"/>
      <c r="HI199" s="289"/>
      <c r="HJ199" s="289"/>
      <c r="HK199" s="306"/>
      <c r="HL199" s="20"/>
    </row>
    <row r="200" spans="1:220" ht="13.5" customHeight="1">
      <c r="A200" s="19"/>
      <c r="B200" s="279"/>
      <c r="C200" s="274"/>
      <c r="D200" s="302" t="str">
        <f>MID(個人一覧!$H$40,1,1)</f>
        <v/>
      </c>
      <c r="E200" s="290" t="str">
        <f>MID(個人一覧!$H$40,2,1)</f>
        <v/>
      </c>
      <c r="F200" s="290" t="str">
        <f>MID(個人一覧!$H$40,3,1)</f>
        <v/>
      </c>
      <c r="G200" s="249" t="str">
        <f>MID(個人一覧!$H$40,4,1)</f>
        <v/>
      </c>
      <c r="H200" s="293">
        <f>個人一覧!$C$40</f>
        <v>0</v>
      </c>
      <c r="I200" s="294"/>
      <c r="J200" s="294"/>
      <c r="K200" s="294"/>
      <c r="L200" s="294"/>
      <c r="M200" s="294"/>
      <c r="N200" s="294"/>
      <c r="O200" s="295"/>
      <c r="P200" s="273">
        <f>個人一覧!$D$40</f>
        <v>0</v>
      </c>
      <c r="Q200" s="274"/>
      <c r="R200" s="264">
        <f>個人申込書!$R$17</f>
        <v>0</v>
      </c>
      <c r="S200" s="265"/>
      <c r="T200" s="265"/>
      <c r="U200" s="266"/>
      <c r="V200" s="20"/>
      <c r="W200" s="19"/>
      <c r="X200" s="279"/>
      <c r="Y200" s="274"/>
      <c r="Z200" s="302" t="str">
        <f>MID(個人一覧!$H$41,1,1)</f>
        <v/>
      </c>
      <c r="AA200" s="290" t="str">
        <f>MID(個人一覧!$H$41,2,1)</f>
        <v/>
      </c>
      <c r="AB200" s="290" t="str">
        <f>MID(個人一覧!$H$41,3,1)</f>
        <v/>
      </c>
      <c r="AC200" s="249" t="str">
        <f>MID(個人一覧!$H$41,4,1)</f>
        <v/>
      </c>
      <c r="AD200" s="293">
        <f>個人一覧!$C$41</f>
        <v>0</v>
      </c>
      <c r="AE200" s="294"/>
      <c r="AF200" s="294"/>
      <c r="AG200" s="294"/>
      <c r="AH200" s="294"/>
      <c r="AI200" s="294"/>
      <c r="AJ200" s="294"/>
      <c r="AK200" s="295"/>
      <c r="AL200" s="273">
        <f>個人一覧!$D$41</f>
        <v>0</v>
      </c>
      <c r="AM200" s="274"/>
      <c r="AN200" s="264">
        <f>個人申込書!$R$17</f>
        <v>0</v>
      </c>
      <c r="AO200" s="265"/>
      <c r="AP200" s="265"/>
      <c r="AQ200" s="266"/>
      <c r="AR200" s="20"/>
      <c r="AS200" s="19"/>
      <c r="AT200" s="279"/>
      <c r="AU200" s="274"/>
      <c r="AV200" s="302" t="str">
        <f>MID(個人一覧!$H$42,1,1)</f>
        <v/>
      </c>
      <c r="AW200" s="290" t="str">
        <f>MID(個人一覧!$H$42,2,1)</f>
        <v/>
      </c>
      <c r="AX200" s="290" t="str">
        <f>MID(個人一覧!$H$42,3,1)</f>
        <v/>
      </c>
      <c r="AY200" s="249" t="str">
        <f>MID(個人一覧!$H$42,4,1)</f>
        <v/>
      </c>
      <c r="AZ200" s="293">
        <f>個人一覧!$C$42</f>
        <v>0</v>
      </c>
      <c r="BA200" s="294"/>
      <c r="BB200" s="294"/>
      <c r="BC200" s="294"/>
      <c r="BD200" s="294"/>
      <c r="BE200" s="294"/>
      <c r="BF200" s="294"/>
      <c r="BG200" s="295"/>
      <c r="BH200" s="273">
        <f>個人一覧!$D$42</f>
        <v>0</v>
      </c>
      <c r="BI200" s="274"/>
      <c r="BJ200" s="264">
        <f>個人申込書!$R$17</f>
        <v>0</v>
      </c>
      <c r="BK200" s="265"/>
      <c r="BL200" s="265"/>
      <c r="BM200" s="266"/>
      <c r="BN200" s="20"/>
      <c r="BO200" s="19"/>
      <c r="BP200" s="279"/>
      <c r="BQ200" s="274"/>
      <c r="BR200" s="302" t="str">
        <f>MID(個人一覧!$H$43,1,1)</f>
        <v/>
      </c>
      <c r="BS200" s="290" t="str">
        <f>MID(個人一覧!$H$43,2,1)</f>
        <v/>
      </c>
      <c r="BT200" s="290" t="str">
        <f>MID(個人一覧!$H$43,3,1)</f>
        <v/>
      </c>
      <c r="BU200" s="249" t="str">
        <f>MID(個人一覧!$H$43,4,1)</f>
        <v/>
      </c>
      <c r="BV200" s="293">
        <f>個人一覧!$C$43</f>
        <v>0</v>
      </c>
      <c r="BW200" s="294"/>
      <c r="BX200" s="294"/>
      <c r="BY200" s="294"/>
      <c r="BZ200" s="294"/>
      <c r="CA200" s="294"/>
      <c r="CB200" s="294"/>
      <c r="CC200" s="295"/>
      <c r="CD200" s="273">
        <f>個人一覧!$D$43</f>
        <v>0</v>
      </c>
      <c r="CE200" s="274"/>
      <c r="CF200" s="264">
        <f>個人申込書!$R$17</f>
        <v>0</v>
      </c>
      <c r="CG200" s="265"/>
      <c r="CH200" s="265"/>
      <c r="CI200" s="266"/>
      <c r="CJ200" s="20"/>
      <c r="CK200" s="19"/>
      <c r="CL200" s="279"/>
      <c r="CM200" s="274"/>
      <c r="CN200" s="302" t="str">
        <f>MID(個人一覧!$H$44,1,1)</f>
        <v/>
      </c>
      <c r="CO200" s="290" t="str">
        <f>MID(個人一覧!$H$44,2,1)</f>
        <v/>
      </c>
      <c r="CP200" s="290" t="str">
        <f>MID(個人一覧!$H$44,3,1)</f>
        <v/>
      </c>
      <c r="CQ200" s="249" t="str">
        <f>MID(個人一覧!$H$44,4,1)</f>
        <v/>
      </c>
      <c r="CR200" s="293">
        <f>個人一覧!$C$44</f>
        <v>0</v>
      </c>
      <c r="CS200" s="294"/>
      <c r="CT200" s="294"/>
      <c r="CU200" s="294"/>
      <c r="CV200" s="294"/>
      <c r="CW200" s="294"/>
      <c r="CX200" s="294"/>
      <c r="CY200" s="295"/>
      <c r="CZ200" s="273">
        <f>個人一覧!$D$44</f>
        <v>0</v>
      </c>
      <c r="DA200" s="274"/>
      <c r="DB200" s="264">
        <f>個人申込書!$R$17</f>
        <v>0</v>
      </c>
      <c r="DC200" s="265"/>
      <c r="DD200" s="265"/>
      <c r="DE200" s="266"/>
      <c r="DF200" s="20"/>
      <c r="DG200" s="19"/>
      <c r="DH200" s="279"/>
      <c r="DI200" s="274"/>
      <c r="DJ200" s="302" t="str">
        <f>MID(個人一覧!$H$45,1,1)</f>
        <v/>
      </c>
      <c r="DK200" s="290" t="str">
        <f>MID(個人一覧!$H$45,2,1)</f>
        <v/>
      </c>
      <c r="DL200" s="290" t="str">
        <f>MID(個人一覧!$H$45,3,1)</f>
        <v/>
      </c>
      <c r="DM200" s="249" t="str">
        <f>MID(個人一覧!$H$45,4,1)</f>
        <v/>
      </c>
      <c r="DN200" s="293">
        <f>個人一覧!$C$45</f>
        <v>0</v>
      </c>
      <c r="DO200" s="294"/>
      <c r="DP200" s="294"/>
      <c r="DQ200" s="294"/>
      <c r="DR200" s="294"/>
      <c r="DS200" s="294"/>
      <c r="DT200" s="294"/>
      <c r="DU200" s="295"/>
      <c r="DV200" s="273">
        <f>個人一覧!$D$45</f>
        <v>0</v>
      </c>
      <c r="DW200" s="274"/>
      <c r="DX200" s="264">
        <f>個人申込書!$R$17</f>
        <v>0</v>
      </c>
      <c r="DY200" s="265"/>
      <c r="DZ200" s="265"/>
      <c r="EA200" s="266"/>
      <c r="EB200" s="20"/>
      <c r="EC200" s="19"/>
      <c r="ED200" s="279"/>
      <c r="EE200" s="274"/>
      <c r="EF200" s="302" t="str">
        <f>MID(個人一覧!$H$46,1,1)</f>
        <v/>
      </c>
      <c r="EG200" s="290" t="str">
        <f>MID(個人一覧!$H$46,2,1)</f>
        <v/>
      </c>
      <c r="EH200" s="290" t="str">
        <f>MID(個人一覧!$H$46,3,1)</f>
        <v/>
      </c>
      <c r="EI200" s="249" t="str">
        <f>MID(個人一覧!$H$46,4,1)</f>
        <v/>
      </c>
      <c r="EJ200" s="293">
        <f>個人一覧!$C$46</f>
        <v>0</v>
      </c>
      <c r="EK200" s="294"/>
      <c r="EL200" s="294"/>
      <c r="EM200" s="294"/>
      <c r="EN200" s="294"/>
      <c r="EO200" s="294"/>
      <c r="EP200" s="294"/>
      <c r="EQ200" s="295"/>
      <c r="ER200" s="273">
        <f>個人一覧!$D$46</f>
        <v>0</v>
      </c>
      <c r="ES200" s="274"/>
      <c r="ET200" s="264">
        <f>個人申込書!$R$17</f>
        <v>0</v>
      </c>
      <c r="EU200" s="265"/>
      <c r="EV200" s="265"/>
      <c r="EW200" s="266"/>
      <c r="EX200" s="20"/>
      <c r="EY200" s="19"/>
      <c r="EZ200" s="279"/>
      <c r="FA200" s="274"/>
      <c r="FB200" s="302" t="str">
        <f>MID(個人一覧!$H$47,1,1)</f>
        <v/>
      </c>
      <c r="FC200" s="290" t="str">
        <f>MID(個人一覧!$H$47,2,1)</f>
        <v/>
      </c>
      <c r="FD200" s="290" t="str">
        <f>MID(個人一覧!$H$47,3,1)</f>
        <v/>
      </c>
      <c r="FE200" s="249" t="str">
        <f>MID(個人一覧!$H$47,4,1)</f>
        <v/>
      </c>
      <c r="FF200" s="293">
        <f>個人一覧!$C$47</f>
        <v>0</v>
      </c>
      <c r="FG200" s="294"/>
      <c r="FH200" s="294"/>
      <c r="FI200" s="294"/>
      <c r="FJ200" s="294"/>
      <c r="FK200" s="294"/>
      <c r="FL200" s="294"/>
      <c r="FM200" s="295"/>
      <c r="FN200" s="273">
        <f>個人一覧!$D$47</f>
        <v>0</v>
      </c>
      <c r="FO200" s="274"/>
      <c r="FP200" s="264">
        <f>個人申込書!$R$17</f>
        <v>0</v>
      </c>
      <c r="FQ200" s="265"/>
      <c r="FR200" s="265"/>
      <c r="FS200" s="266"/>
      <c r="FT200" s="20"/>
      <c r="FU200" s="19"/>
      <c r="FV200" s="279"/>
      <c r="FW200" s="274"/>
      <c r="FX200" s="302" t="str">
        <f>MID(個人一覧!$H$48,1,1)</f>
        <v/>
      </c>
      <c r="FY200" s="290" t="str">
        <f>MID(個人一覧!$H$48,2,1)</f>
        <v/>
      </c>
      <c r="FZ200" s="290" t="str">
        <f>MID(個人一覧!$H$48,3,1)</f>
        <v/>
      </c>
      <c r="GA200" s="249" t="str">
        <f>MID(個人一覧!$H$48,4,1)</f>
        <v/>
      </c>
      <c r="GB200" s="293">
        <f>個人一覧!$C$48</f>
        <v>0</v>
      </c>
      <c r="GC200" s="294"/>
      <c r="GD200" s="294"/>
      <c r="GE200" s="294"/>
      <c r="GF200" s="294"/>
      <c r="GG200" s="294"/>
      <c r="GH200" s="294"/>
      <c r="GI200" s="295"/>
      <c r="GJ200" s="273">
        <f>個人一覧!$D$48</f>
        <v>0</v>
      </c>
      <c r="GK200" s="274"/>
      <c r="GL200" s="264">
        <f>個人申込書!$R$17</f>
        <v>0</v>
      </c>
      <c r="GM200" s="265"/>
      <c r="GN200" s="265"/>
      <c r="GO200" s="266"/>
      <c r="GP200" s="20"/>
      <c r="GQ200" s="19"/>
      <c r="GR200" s="279"/>
      <c r="GS200" s="274"/>
      <c r="GT200" s="302" t="str">
        <f>MID(個人一覧!$H$49,1,1)</f>
        <v/>
      </c>
      <c r="GU200" s="290" t="str">
        <f>MID(個人一覧!$H$49,2,1)</f>
        <v/>
      </c>
      <c r="GV200" s="290" t="str">
        <f>MID(個人一覧!$H$49,3,1)</f>
        <v/>
      </c>
      <c r="GW200" s="249" t="str">
        <f>MID(個人一覧!$H$49,4,1)</f>
        <v/>
      </c>
      <c r="GX200" s="293">
        <f>個人一覧!$C$49</f>
        <v>0</v>
      </c>
      <c r="GY200" s="294"/>
      <c r="GZ200" s="294"/>
      <c r="HA200" s="294"/>
      <c r="HB200" s="294"/>
      <c r="HC200" s="294"/>
      <c r="HD200" s="294"/>
      <c r="HE200" s="295"/>
      <c r="HF200" s="273">
        <f>個人一覧!$D$49</f>
        <v>0</v>
      </c>
      <c r="HG200" s="274"/>
      <c r="HH200" s="264">
        <f>個人申込書!$R$17</f>
        <v>0</v>
      </c>
      <c r="HI200" s="265"/>
      <c r="HJ200" s="265"/>
      <c r="HK200" s="266"/>
      <c r="HL200" s="20"/>
    </row>
    <row r="201" spans="1:220" ht="13.5" customHeight="1">
      <c r="A201" s="19"/>
      <c r="B201" s="280"/>
      <c r="C201" s="276"/>
      <c r="D201" s="303"/>
      <c r="E201" s="291"/>
      <c r="F201" s="291"/>
      <c r="G201" s="250"/>
      <c r="H201" s="296"/>
      <c r="I201" s="297"/>
      <c r="J201" s="297"/>
      <c r="K201" s="297"/>
      <c r="L201" s="297"/>
      <c r="M201" s="297"/>
      <c r="N201" s="297"/>
      <c r="O201" s="298"/>
      <c r="P201" s="275"/>
      <c r="Q201" s="276"/>
      <c r="R201" s="267"/>
      <c r="S201" s="268"/>
      <c r="T201" s="268"/>
      <c r="U201" s="269"/>
      <c r="V201" s="20"/>
      <c r="W201" s="19"/>
      <c r="X201" s="280"/>
      <c r="Y201" s="276"/>
      <c r="Z201" s="303"/>
      <c r="AA201" s="291"/>
      <c r="AB201" s="291"/>
      <c r="AC201" s="250"/>
      <c r="AD201" s="296"/>
      <c r="AE201" s="297"/>
      <c r="AF201" s="297"/>
      <c r="AG201" s="297"/>
      <c r="AH201" s="297"/>
      <c r="AI201" s="297"/>
      <c r="AJ201" s="297"/>
      <c r="AK201" s="298"/>
      <c r="AL201" s="275"/>
      <c r="AM201" s="276"/>
      <c r="AN201" s="267"/>
      <c r="AO201" s="268"/>
      <c r="AP201" s="268"/>
      <c r="AQ201" s="269"/>
      <c r="AR201" s="20"/>
      <c r="AS201" s="19"/>
      <c r="AT201" s="280"/>
      <c r="AU201" s="276"/>
      <c r="AV201" s="303"/>
      <c r="AW201" s="291"/>
      <c r="AX201" s="291"/>
      <c r="AY201" s="250"/>
      <c r="AZ201" s="296"/>
      <c r="BA201" s="297"/>
      <c r="BB201" s="297"/>
      <c r="BC201" s="297"/>
      <c r="BD201" s="297"/>
      <c r="BE201" s="297"/>
      <c r="BF201" s="297"/>
      <c r="BG201" s="298"/>
      <c r="BH201" s="275"/>
      <c r="BI201" s="276"/>
      <c r="BJ201" s="267"/>
      <c r="BK201" s="268"/>
      <c r="BL201" s="268"/>
      <c r="BM201" s="269"/>
      <c r="BN201" s="20"/>
      <c r="BO201" s="19"/>
      <c r="BP201" s="280"/>
      <c r="BQ201" s="276"/>
      <c r="BR201" s="303"/>
      <c r="BS201" s="291"/>
      <c r="BT201" s="291"/>
      <c r="BU201" s="250"/>
      <c r="BV201" s="296"/>
      <c r="BW201" s="297"/>
      <c r="BX201" s="297"/>
      <c r="BY201" s="297"/>
      <c r="BZ201" s="297"/>
      <c r="CA201" s="297"/>
      <c r="CB201" s="297"/>
      <c r="CC201" s="298"/>
      <c r="CD201" s="275"/>
      <c r="CE201" s="276"/>
      <c r="CF201" s="267"/>
      <c r="CG201" s="268"/>
      <c r="CH201" s="268"/>
      <c r="CI201" s="269"/>
      <c r="CJ201" s="20"/>
      <c r="CK201" s="19"/>
      <c r="CL201" s="280"/>
      <c r="CM201" s="276"/>
      <c r="CN201" s="303"/>
      <c r="CO201" s="291"/>
      <c r="CP201" s="291"/>
      <c r="CQ201" s="250"/>
      <c r="CR201" s="296"/>
      <c r="CS201" s="297"/>
      <c r="CT201" s="297"/>
      <c r="CU201" s="297"/>
      <c r="CV201" s="297"/>
      <c r="CW201" s="297"/>
      <c r="CX201" s="297"/>
      <c r="CY201" s="298"/>
      <c r="CZ201" s="275"/>
      <c r="DA201" s="276"/>
      <c r="DB201" s="267"/>
      <c r="DC201" s="268"/>
      <c r="DD201" s="268"/>
      <c r="DE201" s="269"/>
      <c r="DF201" s="20"/>
      <c r="DG201" s="19"/>
      <c r="DH201" s="280"/>
      <c r="DI201" s="276"/>
      <c r="DJ201" s="303"/>
      <c r="DK201" s="291"/>
      <c r="DL201" s="291"/>
      <c r="DM201" s="250"/>
      <c r="DN201" s="296"/>
      <c r="DO201" s="297"/>
      <c r="DP201" s="297"/>
      <c r="DQ201" s="297"/>
      <c r="DR201" s="297"/>
      <c r="DS201" s="297"/>
      <c r="DT201" s="297"/>
      <c r="DU201" s="298"/>
      <c r="DV201" s="275"/>
      <c r="DW201" s="276"/>
      <c r="DX201" s="267"/>
      <c r="DY201" s="268"/>
      <c r="DZ201" s="268"/>
      <c r="EA201" s="269"/>
      <c r="EB201" s="20"/>
      <c r="EC201" s="19"/>
      <c r="ED201" s="280"/>
      <c r="EE201" s="276"/>
      <c r="EF201" s="303"/>
      <c r="EG201" s="291"/>
      <c r="EH201" s="291"/>
      <c r="EI201" s="250"/>
      <c r="EJ201" s="296"/>
      <c r="EK201" s="297"/>
      <c r="EL201" s="297"/>
      <c r="EM201" s="297"/>
      <c r="EN201" s="297"/>
      <c r="EO201" s="297"/>
      <c r="EP201" s="297"/>
      <c r="EQ201" s="298"/>
      <c r="ER201" s="275"/>
      <c r="ES201" s="276"/>
      <c r="ET201" s="267"/>
      <c r="EU201" s="268"/>
      <c r="EV201" s="268"/>
      <c r="EW201" s="269"/>
      <c r="EX201" s="20"/>
      <c r="EY201" s="19"/>
      <c r="EZ201" s="280"/>
      <c r="FA201" s="276"/>
      <c r="FB201" s="303"/>
      <c r="FC201" s="291"/>
      <c r="FD201" s="291"/>
      <c r="FE201" s="250"/>
      <c r="FF201" s="296"/>
      <c r="FG201" s="297"/>
      <c r="FH201" s="297"/>
      <c r="FI201" s="297"/>
      <c r="FJ201" s="297"/>
      <c r="FK201" s="297"/>
      <c r="FL201" s="297"/>
      <c r="FM201" s="298"/>
      <c r="FN201" s="275"/>
      <c r="FO201" s="276"/>
      <c r="FP201" s="267"/>
      <c r="FQ201" s="268"/>
      <c r="FR201" s="268"/>
      <c r="FS201" s="269"/>
      <c r="FT201" s="20"/>
      <c r="FU201" s="19"/>
      <c r="FV201" s="280"/>
      <c r="FW201" s="276"/>
      <c r="FX201" s="303"/>
      <c r="FY201" s="291"/>
      <c r="FZ201" s="291"/>
      <c r="GA201" s="250"/>
      <c r="GB201" s="296"/>
      <c r="GC201" s="297"/>
      <c r="GD201" s="297"/>
      <c r="GE201" s="297"/>
      <c r="GF201" s="297"/>
      <c r="GG201" s="297"/>
      <c r="GH201" s="297"/>
      <c r="GI201" s="298"/>
      <c r="GJ201" s="275"/>
      <c r="GK201" s="276"/>
      <c r="GL201" s="267"/>
      <c r="GM201" s="268"/>
      <c r="GN201" s="268"/>
      <c r="GO201" s="269"/>
      <c r="GP201" s="20"/>
      <c r="GQ201" s="19"/>
      <c r="GR201" s="280"/>
      <c r="GS201" s="276"/>
      <c r="GT201" s="303"/>
      <c r="GU201" s="291"/>
      <c r="GV201" s="291"/>
      <c r="GW201" s="250"/>
      <c r="GX201" s="296"/>
      <c r="GY201" s="297"/>
      <c r="GZ201" s="297"/>
      <c r="HA201" s="297"/>
      <c r="HB201" s="297"/>
      <c r="HC201" s="297"/>
      <c r="HD201" s="297"/>
      <c r="HE201" s="298"/>
      <c r="HF201" s="275"/>
      <c r="HG201" s="276"/>
      <c r="HH201" s="267"/>
      <c r="HI201" s="268"/>
      <c r="HJ201" s="268"/>
      <c r="HK201" s="269"/>
      <c r="HL201" s="20"/>
    </row>
    <row r="202" spans="1:220" ht="14.25" customHeight="1" thickBot="1">
      <c r="A202" s="19"/>
      <c r="B202" s="281"/>
      <c r="C202" s="278"/>
      <c r="D202" s="304"/>
      <c r="E202" s="292"/>
      <c r="F202" s="292"/>
      <c r="G202" s="251"/>
      <c r="H202" s="299"/>
      <c r="I202" s="300"/>
      <c r="J202" s="300"/>
      <c r="K202" s="300"/>
      <c r="L202" s="300"/>
      <c r="M202" s="300"/>
      <c r="N202" s="300"/>
      <c r="O202" s="301"/>
      <c r="P202" s="277"/>
      <c r="Q202" s="278"/>
      <c r="R202" s="270"/>
      <c r="S202" s="271"/>
      <c r="T202" s="271"/>
      <c r="U202" s="272"/>
      <c r="V202" s="20"/>
      <c r="W202" s="19"/>
      <c r="X202" s="281"/>
      <c r="Y202" s="278"/>
      <c r="Z202" s="304"/>
      <c r="AA202" s="292"/>
      <c r="AB202" s="292"/>
      <c r="AC202" s="251"/>
      <c r="AD202" s="299"/>
      <c r="AE202" s="300"/>
      <c r="AF202" s="300"/>
      <c r="AG202" s="300"/>
      <c r="AH202" s="300"/>
      <c r="AI202" s="300"/>
      <c r="AJ202" s="300"/>
      <c r="AK202" s="301"/>
      <c r="AL202" s="277"/>
      <c r="AM202" s="278"/>
      <c r="AN202" s="270"/>
      <c r="AO202" s="271"/>
      <c r="AP202" s="271"/>
      <c r="AQ202" s="272"/>
      <c r="AR202" s="20"/>
      <c r="AS202" s="19"/>
      <c r="AT202" s="281"/>
      <c r="AU202" s="278"/>
      <c r="AV202" s="304"/>
      <c r="AW202" s="292"/>
      <c r="AX202" s="292"/>
      <c r="AY202" s="251"/>
      <c r="AZ202" s="299"/>
      <c r="BA202" s="300"/>
      <c r="BB202" s="300"/>
      <c r="BC202" s="300"/>
      <c r="BD202" s="300"/>
      <c r="BE202" s="300"/>
      <c r="BF202" s="300"/>
      <c r="BG202" s="301"/>
      <c r="BH202" s="277"/>
      <c r="BI202" s="278"/>
      <c r="BJ202" s="270"/>
      <c r="BK202" s="271"/>
      <c r="BL202" s="271"/>
      <c r="BM202" s="272"/>
      <c r="BN202" s="20"/>
      <c r="BO202" s="19"/>
      <c r="BP202" s="281"/>
      <c r="BQ202" s="278"/>
      <c r="BR202" s="304"/>
      <c r="BS202" s="292"/>
      <c r="BT202" s="292"/>
      <c r="BU202" s="251"/>
      <c r="BV202" s="299"/>
      <c r="BW202" s="300"/>
      <c r="BX202" s="300"/>
      <c r="BY202" s="300"/>
      <c r="BZ202" s="300"/>
      <c r="CA202" s="300"/>
      <c r="CB202" s="300"/>
      <c r="CC202" s="301"/>
      <c r="CD202" s="277"/>
      <c r="CE202" s="278"/>
      <c r="CF202" s="270"/>
      <c r="CG202" s="271"/>
      <c r="CH202" s="271"/>
      <c r="CI202" s="272"/>
      <c r="CJ202" s="20"/>
      <c r="CK202" s="19"/>
      <c r="CL202" s="281"/>
      <c r="CM202" s="278"/>
      <c r="CN202" s="304"/>
      <c r="CO202" s="292"/>
      <c r="CP202" s="292"/>
      <c r="CQ202" s="251"/>
      <c r="CR202" s="299"/>
      <c r="CS202" s="300"/>
      <c r="CT202" s="300"/>
      <c r="CU202" s="300"/>
      <c r="CV202" s="300"/>
      <c r="CW202" s="300"/>
      <c r="CX202" s="300"/>
      <c r="CY202" s="301"/>
      <c r="CZ202" s="277"/>
      <c r="DA202" s="278"/>
      <c r="DB202" s="270"/>
      <c r="DC202" s="271"/>
      <c r="DD202" s="271"/>
      <c r="DE202" s="272"/>
      <c r="DF202" s="20"/>
      <c r="DG202" s="19"/>
      <c r="DH202" s="281"/>
      <c r="DI202" s="278"/>
      <c r="DJ202" s="304"/>
      <c r="DK202" s="292"/>
      <c r="DL202" s="292"/>
      <c r="DM202" s="251"/>
      <c r="DN202" s="299"/>
      <c r="DO202" s="300"/>
      <c r="DP202" s="300"/>
      <c r="DQ202" s="300"/>
      <c r="DR202" s="300"/>
      <c r="DS202" s="300"/>
      <c r="DT202" s="300"/>
      <c r="DU202" s="301"/>
      <c r="DV202" s="277"/>
      <c r="DW202" s="278"/>
      <c r="DX202" s="270"/>
      <c r="DY202" s="271"/>
      <c r="DZ202" s="271"/>
      <c r="EA202" s="272"/>
      <c r="EB202" s="20"/>
      <c r="EC202" s="19"/>
      <c r="ED202" s="281"/>
      <c r="EE202" s="278"/>
      <c r="EF202" s="304"/>
      <c r="EG202" s="292"/>
      <c r="EH202" s="292"/>
      <c r="EI202" s="251"/>
      <c r="EJ202" s="299"/>
      <c r="EK202" s="300"/>
      <c r="EL202" s="300"/>
      <c r="EM202" s="300"/>
      <c r="EN202" s="300"/>
      <c r="EO202" s="300"/>
      <c r="EP202" s="300"/>
      <c r="EQ202" s="301"/>
      <c r="ER202" s="277"/>
      <c r="ES202" s="278"/>
      <c r="ET202" s="270"/>
      <c r="EU202" s="271"/>
      <c r="EV202" s="271"/>
      <c r="EW202" s="272"/>
      <c r="EX202" s="20"/>
      <c r="EY202" s="19"/>
      <c r="EZ202" s="281"/>
      <c r="FA202" s="278"/>
      <c r="FB202" s="304"/>
      <c r="FC202" s="292"/>
      <c r="FD202" s="292"/>
      <c r="FE202" s="251"/>
      <c r="FF202" s="299"/>
      <c r="FG202" s="300"/>
      <c r="FH202" s="300"/>
      <c r="FI202" s="300"/>
      <c r="FJ202" s="300"/>
      <c r="FK202" s="300"/>
      <c r="FL202" s="300"/>
      <c r="FM202" s="301"/>
      <c r="FN202" s="277"/>
      <c r="FO202" s="278"/>
      <c r="FP202" s="270"/>
      <c r="FQ202" s="271"/>
      <c r="FR202" s="271"/>
      <c r="FS202" s="272"/>
      <c r="FT202" s="20"/>
      <c r="FU202" s="19"/>
      <c r="FV202" s="281"/>
      <c r="FW202" s="278"/>
      <c r="FX202" s="304"/>
      <c r="FY202" s="292"/>
      <c r="FZ202" s="292"/>
      <c r="GA202" s="251"/>
      <c r="GB202" s="299"/>
      <c r="GC202" s="300"/>
      <c r="GD202" s="300"/>
      <c r="GE202" s="300"/>
      <c r="GF202" s="300"/>
      <c r="GG202" s="300"/>
      <c r="GH202" s="300"/>
      <c r="GI202" s="301"/>
      <c r="GJ202" s="277"/>
      <c r="GK202" s="278"/>
      <c r="GL202" s="270"/>
      <c r="GM202" s="271"/>
      <c r="GN202" s="271"/>
      <c r="GO202" s="272"/>
      <c r="GP202" s="20"/>
      <c r="GQ202" s="19"/>
      <c r="GR202" s="281"/>
      <c r="GS202" s="278"/>
      <c r="GT202" s="304"/>
      <c r="GU202" s="292"/>
      <c r="GV202" s="292"/>
      <c r="GW202" s="251"/>
      <c r="GX202" s="299"/>
      <c r="GY202" s="300"/>
      <c r="GZ202" s="300"/>
      <c r="HA202" s="300"/>
      <c r="HB202" s="300"/>
      <c r="HC202" s="300"/>
      <c r="HD202" s="300"/>
      <c r="HE202" s="301"/>
      <c r="HF202" s="277"/>
      <c r="HG202" s="278"/>
      <c r="HH202" s="270"/>
      <c r="HI202" s="271"/>
      <c r="HJ202" s="271"/>
      <c r="HK202" s="272"/>
      <c r="HL202" s="20"/>
    </row>
    <row r="203" spans="1:220">
      <c r="A203" s="19"/>
      <c r="V203" s="20"/>
      <c r="W203" s="19"/>
      <c r="AR203" s="20"/>
      <c r="AS203" s="19"/>
      <c r="BN203" s="20"/>
      <c r="BO203" s="19"/>
      <c r="CJ203" s="20"/>
      <c r="CK203" s="19"/>
      <c r="DF203" s="20"/>
      <c r="DG203" s="19"/>
      <c r="EB203" s="20"/>
      <c r="EC203" s="19"/>
      <c r="EX203" s="20"/>
      <c r="EY203" s="19"/>
      <c r="FT203" s="20"/>
      <c r="FU203" s="19"/>
      <c r="GP203" s="20"/>
      <c r="GQ203" s="19"/>
      <c r="HL203" s="20"/>
    </row>
    <row r="204" spans="1:220">
      <c r="A204" s="21"/>
      <c r="B204" s="22"/>
      <c r="C204" s="22"/>
      <c r="D204" s="22"/>
      <c r="E204" s="22"/>
      <c r="F204" s="22"/>
      <c r="G204" s="22"/>
      <c r="H204" s="22"/>
      <c r="I204" s="22"/>
      <c r="J204" s="22"/>
      <c r="K204" s="22"/>
      <c r="L204" s="22"/>
      <c r="M204" s="22"/>
      <c r="N204" s="22"/>
      <c r="O204" s="22"/>
      <c r="P204" s="22"/>
      <c r="Q204" s="22"/>
      <c r="R204" s="22"/>
      <c r="S204" s="22"/>
      <c r="T204" s="22"/>
      <c r="U204" s="22"/>
      <c r="V204" s="23"/>
      <c r="W204" s="21"/>
      <c r="X204" s="22"/>
      <c r="Y204" s="22"/>
      <c r="Z204" s="22"/>
      <c r="AA204" s="22"/>
      <c r="AB204" s="22"/>
      <c r="AC204" s="22"/>
      <c r="AD204" s="22"/>
      <c r="AE204" s="22"/>
      <c r="AF204" s="22"/>
      <c r="AG204" s="22"/>
      <c r="AH204" s="22"/>
      <c r="AI204" s="22"/>
      <c r="AJ204" s="22"/>
      <c r="AK204" s="22"/>
      <c r="AL204" s="22"/>
      <c r="AM204" s="22"/>
      <c r="AN204" s="22"/>
      <c r="AO204" s="22"/>
      <c r="AP204" s="22"/>
      <c r="AQ204" s="22"/>
      <c r="AR204" s="23"/>
      <c r="AS204" s="21"/>
      <c r="AT204" s="22"/>
      <c r="AU204" s="22"/>
      <c r="AV204" s="22"/>
      <c r="AW204" s="22"/>
      <c r="AX204" s="22"/>
      <c r="AY204" s="22"/>
      <c r="AZ204" s="22"/>
      <c r="BA204" s="22"/>
      <c r="BB204" s="22"/>
      <c r="BC204" s="22"/>
      <c r="BD204" s="22"/>
      <c r="BE204" s="22"/>
      <c r="BF204" s="22"/>
      <c r="BG204" s="22"/>
      <c r="BH204" s="22"/>
      <c r="BI204" s="22"/>
      <c r="BJ204" s="22"/>
      <c r="BK204" s="22"/>
      <c r="BL204" s="22"/>
      <c r="BM204" s="22"/>
      <c r="BN204" s="23"/>
      <c r="BO204" s="21"/>
      <c r="BP204" s="22"/>
      <c r="BQ204" s="22"/>
      <c r="BR204" s="22"/>
      <c r="BS204" s="22"/>
      <c r="BT204" s="22"/>
      <c r="BU204" s="22"/>
      <c r="BV204" s="22"/>
      <c r="BW204" s="22"/>
      <c r="BX204" s="22"/>
      <c r="BY204" s="22"/>
      <c r="BZ204" s="22"/>
      <c r="CA204" s="22"/>
      <c r="CB204" s="22"/>
      <c r="CC204" s="22"/>
      <c r="CD204" s="22"/>
      <c r="CE204" s="22"/>
      <c r="CF204" s="22"/>
      <c r="CG204" s="22"/>
      <c r="CH204" s="22"/>
      <c r="CI204" s="22"/>
      <c r="CJ204" s="23"/>
      <c r="CK204" s="21"/>
      <c r="CL204" s="22"/>
      <c r="CM204" s="22"/>
      <c r="CN204" s="22"/>
      <c r="CO204" s="22"/>
      <c r="CP204" s="22"/>
      <c r="CQ204" s="22"/>
      <c r="CR204" s="22"/>
      <c r="CS204" s="22"/>
      <c r="CT204" s="22"/>
      <c r="CU204" s="22"/>
      <c r="CV204" s="22"/>
      <c r="CW204" s="22"/>
      <c r="CX204" s="22"/>
      <c r="CY204" s="22"/>
      <c r="CZ204" s="22"/>
      <c r="DA204" s="22"/>
      <c r="DB204" s="22"/>
      <c r="DC204" s="22"/>
      <c r="DD204" s="22"/>
      <c r="DE204" s="22"/>
      <c r="DF204" s="23"/>
      <c r="DG204" s="21"/>
      <c r="DH204" s="22"/>
      <c r="DI204" s="22"/>
      <c r="DJ204" s="22"/>
      <c r="DK204" s="22"/>
      <c r="DL204" s="22"/>
      <c r="DM204" s="22"/>
      <c r="DN204" s="22"/>
      <c r="DO204" s="22"/>
      <c r="DP204" s="22"/>
      <c r="DQ204" s="22"/>
      <c r="DR204" s="22"/>
      <c r="DS204" s="22"/>
      <c r="DT204" s="22"/>
      <c r="DU204" s="22"/>
      <c r="DV204" s="22"/>
      <c r="DW204" s="22"/>
      <c r="DX204" s="22"/>
      <c r="DY204" s="22"/>
      <c r="DZ204" s="22"/>
      <c r="EA204" s="22"/>
      <c r="EB204" s="23"/>
      <c r="EC204" s="21"/>
      <c r="ED204" s="22"/>
      <c r="EE204" s="22"/>
      <c r="EF204" s="22"/>
      <c r="EG204" s="22"/>
      <c r="EH204" s="22"/>
      <c r="EI204" s="22"/>
      <c r="EJ204" s="22"/>
      <c r="EK204" s="22"/>
      <c r="EL204" s="22"/>
      <c r="EM204" s="22"/>
      <c r="EN204" s="22"/>
      <c r="EO204" s="22"/>
      <c r="EP204" s="22"/>
      <c r="EQ204" s="22"/>
      <c r="ER204" s="22"/>
      <c r="ES204" s="22"/>
      <c r="ET204" s="22"/>
      <c r="EU204" s="22"/>
      <c r="EV204" s="22"/>
      <c r="EW204" s="22"/>
      <c r="EX204" s="23"/>
      <c r="EY204" s="21"/>
      <c r="EZ204" s="22"/>
      <c r="FA204" s="22"/>
      <c r="FB204" s="22"/>
      <c r="FC204" s="22"/>
      <c r="FD204" s="22"/>
      <c r="FE204" s="22"/>
      <c r="FF204" s="22"/>
      <c r="FG204" s="22"/>
      <c r="FH204" s="22"/>
      <c r="FI204" s="22"/>
      <c r="FJ204" s="22"/>
      <c r="FK204" s="22"/>
      <c r="FL204" s="22"/>
      <c r="FM204" s="22"/>
      <c r="FN204" s="22"/>
      <c r="FO204" s="22"/>
      <c r="FP204" s="22"/>
      <c r="FQ204" s="22"/>
      <c r="FR204" s="22"/>
      <c r="FS204" s="22"/>
      <c r="FT204" s="23"/>
      <c r="FU204" s="21"/>
      <c r="FV204" s="22"/>
      <c r="FW204" s="22"/>
      <c r="FX204" s="22"/>
      <c r="FY204" s="22"/>
      <c r="FZ204" s="22"/>
      <c r="GA204" s="22"/>
      <c r="GB204" s="22"/>
      <c r="GC204" s="22"/>
      <c r="GD204" s="22"/>
      <c r="GE204" s="22"/>
      <c r="GF204" s="22"/>
      <c r="GG204" s="22"/>
      <c r="GH204" s="22"/>
      <c r="GI204" s="22"/>
      <c r="GJ204" s="22"/>
      <c r="GK204" s="22"/>
      <c r="GL204" s="22"/>
      <c r="GM204" s="22"/>
      <c r="GN204" s="22"/>
      <c r="GO204" s="22"/>
      <c r="GP204" s="23"/>
      <c r="GQ204" s="21"/>
      <c r="GR204" s="22"/>
      <c r="GS204" s="22"/>
      <c r="GT204" s="22"/>
      <c r="GU204" s="22"/>
      <c r="GV204" s="22"/>
      <c r="GW204" s="22"/>
      <c r="GX204" s="22"/>
      <c r="GY204" s="22"/>
      <c r="GZ204" s="22"/>
      <c r="HA204" s="22"/>
      <c r="HB204" s="22"/>
      <c r="HC204" s="22"/>
      <c r="HD204" s="22"/>
      <c r="HE204" s="22"/>
      <c r="HF204" s="22"/>
      <c r="HG204" s="22"/>
      <c r="HH204" s="22"/>
      <c r="HI204" s="22"/>
      <c r="HJ204" s="22"/>
      <c r="HK204" s="22"/>
      <c r="HL204" s="23"/>
    </row>
    <row r="205" spans="1:220">
      <c r="A205" s="24"/>
      <c r="B205" s="17"/>
      <c r="C205" s="17"/>
      <c r="D205" s="17"/>
      <c r="E205" s="17"/>
      <c r="F205" s="17"/>
      <c r="G205" s="17"/>
      <c r="H205" s="17"/>
      <c r="I205" s="17"/>
      <c r="J205" s="17"/>
      <c r="K205" s="17"/>
      <c r="L205" s="17"/>
      <c r="M205" s="17"/>
      <c r="N205" s="17"/>
      <c r="O205" s="17"/>
      <c r="P205" s="17"/>
      <c r="Q205" s="17"/>
      <c r="R205" s="17"/>
      <c r="S205" s="17"/>
      <c r="T205" s="17"/>
      <c r="U205" s="17"/>
      <c r="V205" s="18"/>
      <c r="W205" s="24"/>
      <c r="X205" s="17"/>
      <c r="Y205" s="17"/>
      <c r="Z205" s="17"/>
      <c r="AA205" s="17"/>
      <c r="AB205" s="17"/>
      <c r="AC205" s="17"/>
      <c r="AD205" s="17"/>
      <c r="AE205" s="17"/>
      <c r="AF205" s="17"/>
      <c r="AG205" s="17"/>
      <c r="AH205" s="17"/>
      <c r="AI205" s="17"/>
      <c r="AJ205" s="17"/>
      <c r="AK205" s="17"/>
      <c r="AL205" s="17"/>
      <c r="AM205" s="17"/>
      <c r="AN205" s="17"/>
      <c r="AO205" s="17"/>
      <c r="AP205" s="17"/>
      <c r="AQ205" s="17"/>
      <c r="AR205" s="18"/>
      <c r="AS205" s="24"/>
      <c r="AT205" s="17"/>
      <c r="AU205" s="17"/>
      <c r="AV205" s="17"/>
      <c r="AW205" s="17"/>
      <c r="AX205" s="17"/>
      <c r="AY205" s="17"/>
      <c r="AZ205" s="17"/>
      <c r="BA205" s="17"/>
      <c r="BB205" s="17"/>
      <c r="BC205" s="17"/>
      <c r="BD205" s="17"/>
      <c r="BE205" s="17"/>
      <c r="BF205" s="17"/>
      <c r="BG205" s="17"/>
      <c r="BH205" s="17"/>
      <c r="BI205" s="17"/>
      <c r="BJ205" s="17"/>
      <c r="BK205" s="17"/>
      <c r="BL205" s="17"/>
      <c r="BM205" s="17"/>
      <c r="BN205" s="18"/>
      <c r="BO205" s="24"/>
      <c r="BP205" s="17"/>
      <c r="BQ205" s="17"/>
      <c r="BR205" s="17"/>
      <c r="BS205" s="17"/>
      <c r="BT205" s="17"/>
      <c r="BU205" s="17"/>
      <c r="BV205" s="17"/>
      <c r="BW205" s="17"/>
      <c r="BX205" s="17"/>
      <c r="BY205" s="17"/>
      <c r="BZ205" s="17"/>
      <c r="CA205" s="17"/>
      <c r="CB205" s="17"/>
      <c r="CC205" s="17"/>
      <c r="CD205" s="17"/>
      <c r="CE205" s="17"/>
      <c r="CF205" s="17"/>
      <c r="CG205" s="17"/>
      <c r="CH205" s="17"/>
      <c r="CI205" s="17"/>
      <c r="CJ205" s="18"/>
      <c r="CK205" s="24"/>
      <c r="CL205" s="17"/>
      <c r="CM205" s="17"/>
      <c r="CN205" s="17"/>
      <c r="CO205" s="17"/>
      <c r="CP205" s="17"/>
      <c r="CQ205" s="17"/>
      <c r="CR205" s="17"/>
      <c r="CS205" s="17"/>
      <c r="CT205" s="17"/>
      <c r="CU205" s="17"/>
      <c r="CV205" s="17"/>
      <c r="CW205" s="17"/>
      <c r="CX205" s="17"/>
      <c r="CY205" s="17"/>
      <c r="CZ205" s="17"/>
      <c r="DA205" s="17"/>
      <c r="DB205" s="17"/>
      <c r="DC205" s="17"/>
      <c r="DD205" s="17"/>
      <c r="DE205" s="17"/>
      <c r="DF205" s="18"/>
      <c r="DG205" s="24"/>
      <c r="DH205" s="17"/>
      <c r="DI205" s="17"/>
      <c r="DJ205" s="17"/>
      <c r="DK205" s="17"/>
      <c r="DL205" s="17"/>
      <c r="DM205" s="17"/>
      <c r="DN205" s="17"/>
      <c r="DO205" s="17"/>
      <c r="DP205" s="17"/>
      <c r="DQ205" s="17"/>
      <c r="DR205" s="17"/>
      <c r="DS205" s="17"/>
      <c r="DT205" s="17"/>
      <c r="DU205" s="17"/>
      <c r="DV205" s="17"/>
      <c r="DW205" s="17"/>
      <c r="DX205" s="17"/>
      <c r="DY205" s="17"/>
      <c r="DZ205" s="17"/>
      <c r="EA205" s="17"/>
      <c r="EB205" s="18"/>
      <c r="EC205" s="24"/>
      <c r="ED205" s="17"/>
      <c r="EE205" s="17"/>
      <c r="EF205" s="17"/>
      <c r="EG205" s="17"/>
      <c r="EH205" s="17"/>
      <c r="EI205" s="17"/>
      <c r="EJ205" s="17"/>
      <c r="EK205" s="17"/>
      <c r="EL205" s="17"/>
      <c r="EM205" s="17"/>
      <c r="EN205" s="17"/>
      <c r="EO205" s="17"/>
      <c r="EP205" s="17"/>
      <c r="EQ205" s="17"/>
      <c r="ER205" s="17"/>
      <c r="ES205" s="17"/>
      <c r="ET205" s="17"/>
      <c r="EU205" s="17"/>
      <c r="EV205" s="17"/>
      <c r="EW205" s="17"/>
      <c r="EX205" s="18"/>
      <c r="EY205" s="24"/>
      <c r="EZ205" s="17"/>
      <c r="FA205" s="17"/>
      <c r="FB205" s="17"/>
      <c r="FC205" s="17"/>
      <c r="FD205" s="17"/>
      <c r="FE205" s="17"/>
      <c r="FF205" s="17"/>
      <c r="FG205" s="17"/>
      <c r="FH205" s="17"/>
      <c r="FI205" s="17"/>
      <c r="FJ205" s="17"/>
      <c r="FK205" s="17"/>
      <c r="FL205" s="17"/>
      <c r="FM205" s="17"/>
      <c r="FN205" s="17"/>
      <c r="FO205" s="17"/>
      <c r="FP205" s="17"/>
      <c r="FQ205" s="17"/>
      <c r="FR205" s="17"/>
      <c r="FS205" s="17"/>
      <c r="FT205" s="18"/>
      <c r="FU205" s="24"/>
      <c r="FV205" s="17"/>
      <c r="FW205" s="17"/>
      <c r="FX205" s="17"/>
      <c r="FY205" s="17"/>
      <c r="FZ205" s="17"/>
      <c r="GA205" s="17"/>
      <c r="GB205" s="17"/>
      <c r="GC205" s="17"/>
      <c r="GD205" s="17"/>
      <c r="GE205" s="17"/>
      <c r="GF205" s="17"/>
      <c r="GG205" s="17"/>
      <c r="GH205" s="17"/>
      <c r="GI205" s="17"/>
      <c r="GJ205" s="17"/>
      <c r="GK205" s="17"/>
      <c r="GL205" s="17"/>
      <c r="GM205" s="17"/>
      <c r="GN205" s="17"/>
      <c r="GO205" s="17"/>
      <c r="GP205" s="18"/>
      <c r="GQ205" s="24"/>
      <c r="GR205" s="17"/>
      <c r="GS205" s="17"/>
      <c r="GT205" s="17"/>
      <c r="GU205" s="17"/>
      <c r="GV205" s="17"/>
      <c r="GW205" s="17"/>
      <c r="GX205" s="17"/>
      <c r="GY205" s="17"/>
      <c r="GZ205" s="17"/>
      <c r="HA205" s="17"/>
      <c r="HB205" s="17"/>
      <c r="HC205" s="17"/>
      <c r="HD205" s="17"/>
      <c r="HE205" s="17"/>
      <c r="HF205" s="17"/>
      <c r="HG205" s="17"/>
      <c r="HH205" s="17"/>
      <c r="HI205" s="17"/>
      <c r="HJ205" s="17"/>
      <c r="HK205" s="17"/>
      <c r="HL205" s="18"/>
    </row>
    <row r="206" spans="1:220" ht="13.5" customHeight="1">
      <c r="A206" s="19"/>
      <c r="B206" s="310" t="str">
        <f>IF($F$168="2","女","")</f>
        <v/>
      </c>
      <c r="C206" s="310"/>
      <c r="E206" s="307" t="s">
        <v>248</v>
      </c>
      <c r="F206" s="308"/>
      <c r="G206" s="308"/>
      <c r="H206" s="308"/>
      <c r="I206" s="308"/>
      <c r="J206" s="308"/>
      <c r="K206" s="308"/>
      <c r="L206" s="308"/>
      <c r="M206" s="308"/>
      <c r="N206" s="308"/>
      <c r="O206" s="308"/>
      <c r="P206" s="308"/>
      <c r="Q206" s="308"/>
      <c r="R206" s="308"/>
      <c r="V206" s="20"/>
      <c r="W206" s="19"/>
      <c r="X206" s="310" t="str">
        <f>IF($AB$168="2","女","")</f>
        <v/>
      </c>
      <c r="Y206" s="310"/>
      <c r="AA206" s="307" t="s">
        <v>248</v>
      </c>
      <c r="AB206" s="308"/>
      <c r="AC206" s="308"/>
      <c r="AD206" s="308"/>
      <c r="AE206" s="308"/>
      <c r="AF206" s="308"/>
      <c r="AG206" s="308"/>
      <c r="AH206" s="308"/>
      <c r="AI206" s="308"/>
      <c r="AJ206" s="308"/>
      <c r="AK206" s="308"/>
      <c r="AL206" s="308"/>
      <c r="AM206" s="308"/>
      <c r="AN206" s="308"/>
      <c r="AR206" s="20"/>
      <c r="AS206" s="19"/>
      <c r="AT206" s="310" t="str">
        <f>IF($AX$168="2","女","")</f>
        <v/>
      </c>
      <c r="AU206" s="310"/>
      <c r="AW206" s="307" t="s">
        <v>248</v>
      </c>
      <c r="AX206" s="308"/>
      <c r="AY206" s="308"/>
      <c r="AZ206" s="308"/>
      <c r="BA206" s="308"/>
      <c r="BB206" s="308"/>
      <c r="BC206" s="308"/>
      <c r="BD206" s="308"/>
      <c r="BE206" s="308"/>
      <c r="BF206" s="308"/>
      <c r="BG206" s="308"/>
      <c r="BH206" s="308"/>
      <c r="BI206" s="308"/>
      <c r="BJ206" s="308"/>
      <c r="BN206" s="20"/>
      <c r="BO206" s="19"/>
      <c r="BP206" s="310" t="str">
        <f>IF($BT$168="2","女","")</f>
        <v/>
      </c>
      <c r="BQ206" s="310"/>
      <c r="BS206" s="307" t="s">
        <v>248</v>
      </c>
      <c r="BT206" s="308"/>
      <c r="BU206" s="308"/>
      <c r="BV206" s="308"/>
      <c r="BW206" s="308"/>
      <c r="BX206" s="308"/>
      <c r="BY206" s="308"/>
      <c r="BZ206" s="308"/>
      <c r="CA206" s="308"/>
      <c r="CB206" s="308"/>
      <c r="CC206" s="308"/>
      <c r="CD206" s="308"/>
      <c r="CE206" s="308"/>
      <c r="CF206" s="308"/>
      <c r="CJ206" s="20"/>
      <c r="CK206" s="19"/>
      <c r="CL206" s="310" t="str">
        <f>IF($CP$168="2","女","")</f>
        <v/>
      </c>
      <c r="CM206" s="310"/>
      <c r="CO206" s="307" t="s">
        <v>248</v>
      </c>
      <c r="CP206" s="308"/>
      <c r="CQ206" s="308"/>
      <c r="CR206" s="308"/>
      <c r="CS206" s="308"/>
      <c r="CT206" s="308"/>
      <c r="CU206" s="308"/>
      <c r="CV206" s="308"/>
      <c r="CW206" s="308"/>
      <c r="CX206" s="308"/>
      <c r="CY206" s="308"/>
      <c r="CZ206" s="308"/>
      <c r="DA206" s="308"/>
      <c r="DB206" s="308"/>
      <c r="DF206" s="20"/>
      <c r="DG206" s="19"/>
      <c r="DH206" s="310" t="str">
        <f>IF($DL$168="2","女","")</f>
        <v/>
      </c>
      <c r="DI206" s="310"/>
      <c r="DK206" s="307" t="s">
        <v>248</v>
      </c>
      <c r="DL206" s="308"/>
      <c r="DM206" s="308"/>
      <c r="DN206" s="308"/>
      <c r="DO206" s="308"/>
      <c r="DP206" s="308"/>
      <c r="DQ206" s="308"/>
      <c r="DR206" s="308"/>
      <c r="DS206" s="308"/>
      <c r="DT206" s="308"/>
      <c r="DU206" s="308"/>
      <c r="DV206" s="308"/>
      <c r="DW206" s="308"/>
      <c r="DX206" s="308"/>
      <c r="EB206" s="20"/>
      <c r="EC206" s="19"/>
      <c r="ED206" s="310" t="str">
        <f>IF($EH$168="2","女","")</f>
        <v/>
      </c>
      <c r="EE206" s="310"/>
      <c r="EG206" s="307" t="s">
        <v>248</v>
      </c>
      <c r="EH206" s="308"/>
      <c r="EI206" s="308"/>
      <c r="EJ206" s="308"/>
      <c r="EK206" s="308"/>
      <c r="EL206" s="308"/>
      <c r="EM206" s="308"/>
      <c r="EN206" s="308"/>
      <c r="EO206" s="308"/>
      <c r="EP206" s="308"/>
      <c r="EQ206" s="308"/>
      <c r="ER206" s="308"/>
      <c r="ES206" s="308"/>
      <c r="ET206" s="308"/>
      <c r="EX206" s="20"/>
      <c r="EY206" s="19"/>
      <c r="EZ206" s="310" t="str">
        <f>IF($FD$168="2","女","")</f>
        <v/>
      </c>
      <c r="FA206" s="310"/>
      <c r="FC206" s="307" t="s">
        <v>248</v>
      </c>
      <c r="FD206" s="308"/>
      <c r="FE206" s="308"/>
      <c r="FF206" s="308"/>
      <c r="FG206" s="308"/>
      <c r="FH206" s="308"/>
      <c r="FI206" s="308"/>
      <c r="FJ206" s="308"/>
      <c r="FK206" s="308"/>
      <c r="FL206" s="308"/>
      <c r="FM206" s="308"/>
      <c r="FN206" s="308"/>
      <c r="FO206" s="308"/>
      <c r="FP206" s="308"/>
      <c r="FT206" s="20"/>
      <c r="FU206" s="19"/>
      <c r="FV206" s="310" t="str">
        <f>IF($FZ$168="2","女","")</f>
        <v/>
      </c>
      <c r="FW206" s="310"/>
      <c r="FY206" s="307" t="s">
        <v>248</v>
      </c>
      <c r="FZ206" s="308"/>
      <c r="GA206" s="308"/>
      <c r="GB206" s="308"/>
      <c r="GC206" s="308"/>
      <c r="GD206" s="308"/>
      <c r="GE206" s="308"/>
      <c r="GF206" s="308"/>
      <c r="GG206" s="308"/>
      <c r="GH206" s="308"/>
      <c r="GI206" s="308"/>
      <c r="GJ206" s="308"/>
      <c r="GK206" s="308"/>
      <c r="GL206" s="308"/>
      <c r="GP206" s="20"/>
      <c r="GQ206" s="19"/>
      <c r="GR206" s="310" t="str">
        <f>IF($GV$168="2","女","")</f>
        <v/>
      </c>
      <c r="GS206" s="310"/>
      <c r="GU206" s="307" t="s">
        <v>248</v>
      </c>
      <c r="GV206" s="308"/>
      <c r="GW206" s="308"/>
      <c r="GX206" s="308"/>
      <c r="GY206" s="308"/>
      <c r="GZ206" s="308"/>
      <c r="HA206" s="308"/>
      <c r="HB206" s="308"/>
      <c r="HC206" s="308"/>
      <c r="HD206" s="308"/>
      <c r="HE206" s="308"/>
      <c r="HF206" s="308"/>
      <c r="HG206" s="308"/>
      <c r="HH206" s="308"/>
      <c r="HL206" s="20"/>
    </row>
    <row r="207" spans="1:220" ht="14.25" customHeight="1" thickBot="1">
      <c r="A207" s="19"/>
      <c r="B207" s="310"/>
      <c r="C207" s="310"/>
      <c r="E207" s="309"/>
      <c r="F207" s="309"/>
      <c r="G207" s="309"/>
      <c r="H207" s="309"/>
      <c r="I207" s="309"/>
      <c r="J207" s="309"/>
      <c r="K207" s="309"/>
      <c r="L207" s="309"/>
      <c r="M207" s="309"/>
      <c r="N207" s="309"/>
      <c r="O207" s="309"/>
      <c r="P207" s="309"/>
      <c r="Q207" s="309"/>
      <c r="R207" s="309"/>
      <c r="V207" s="20"/>
      <c r="W207" s="19"/>
      <c r="X207" s="310"/>
      <c r="Y207" s="310"/>
      <c r="AA207" s="309"/>
      <c r="AB207" s="309"/>
      <c r="AC207" s="309"/>
      <c r="AD207" s="309"/>
      <c r="AE207" s="309"/>
      <c r="AF207" s="309"/>
      <c r="AG207" s="309"/>
      <c r="AH207" s="309"/>
      <c r="AI207" s="309"/>
      <c r="AJ207" s="309"/>
      <c r="AK207" s="309"/>
      <c r="AL207" s="309"/>
      <c r="AM207" s="309"/>
      <c r="AN207" s="309"/>
      <c r="AR207" s="20"/>
      <c r="AS207" s="19"/>
      <c r="AT207" s="310"/>
      <c r="AU207" s="310"/>
      <c r="AW207" s="309"/>
      <c r="AX207" s="309"/>
      <c r="AY207" s="309"/>
      <c r="AZ207" s="309"/>
      <c r="BA207" s="309"/>
      <c r="BB207" s="309"/>
      <c r="BC207" s="309"/>
      <c r="BD207" s="309"/>
      <c r="BE207" s="309"/>
      <c r="BF207" s="309"/>
      <c r="BG207" s="309"/>
      <c r="BH207" s="309"/>
      <c r="BI207" s="309"/>
      <c r="BJ207" s="309"/>
      <c r="BN207" s="20"/>
      <c r="BO207" s="19"/>
      <c r="BP207" s="310"/>
      <c r="BQ207" s="310"/>
      <c r="BS207" s="309"/>
      <c r="BT207" s="309"/>
      <c r="BU207" s="309"/>
      <c r="BV207" s="309"/>
      <c r="BW207" s="309"/>
      <c r="BX207" s="309"/>
      <c r="BY207" s="309"/>
      <c r="BZ207" s="309"/>
      <c r="CA207" s="309"/>
      <c r="CB207" s="309"/>
      <c r="CC207" s="309"/>
      <c r="CD207" s="309"/>
      <c r="CE207" s="309"/>
      <c r="CF207" s="309"/>
      <c r="CJ207" s="20"/>
      <c r="CK207" s="19"/>
      <c r="CL207" s="310"/>
      <c r="CM207" s="310"/>
      <c r="CO207" s="309"/>
      <c r="CP207" s="309"/>
      <c r="CQ207" s="309"/>
      <c r="CR207" s="309"/>
      <c r="CS207" s="309"/>
      <c r="CT207" s="309"/>
      <c r="CU207" s="309"/>
      <c r="CV207" s="309"/>
      <c r="CW207" s="309"/>
      <c r="CX207" s="309"/>
      <c r="CY207" s="309"/>
      <c r="CZ207" s="309"/>
      <c r="DA207" s="309"/>
      <c r="DB207" s="309"/>
      <c r="DF207" s="20"/>
      <c r="DG207" s="19"/>
      <c r="DH207" s="310"/>
      <c r="DI207" s="310"/>
      <c r="DK207" s="309"/>
      <c r="DL207" s="309"/>
      <c r="DM207" s="309"/>
      <c r="DN207" s="309"/>
      <c r="DO207" s="309"/>
      <c r="DP207" s="309"/>
      <c r="DQ207" s="309"/>
      <c r="DR207" s="309"/>
      <c r="DS207" s="309"/>
      <c r="DT207" s="309"/>
      <c r="DU207" s="309"/>
      <c r="DV207" s="309"/>
      <c r="DW207" s="309"/>
      <c r="DX207" s="309"/>
      <c r="EB207" s="20"/>
      <c r="EC207" s="19"/>
      <c r="ED207" s="310"/>
      <c r="EE207" s="310"/>
      <c r="EG207" s="309"/>
      <c r="EH207" s="309"/>
      <c r="EI207" s="309"/>
      <c r="EJ207" s="309"/>
      <c r="EK207" s="309"/>
      <c r="EL207" s="309"/>
      <c r="EM207" s="309"/>
      <c r="EN207" s="309"/>
      <c r="EO207" s="309"/>
      <c r="EP207" s="309"/>
      <c r="EQ207" s="309"/>
      <c r="ER207" s="309"/>
      <c r="ES207" s="309"/>
      <c r="ET207" s="309"/>
      <c r="EX207" s="20"/>
      <c r="EY207" s="19"/>
      <c r="EZ207" s="310"/>
      <c r="FA207" s="310"/>
      <c r="FC207" s="309"/>
      <c r="FD207" s="309"/>
      <c r="FE207" s="309"/>
      <c r="FF207" s="309"/>
      <c r="FG207" s="309"/>
      <c r="FH207" s="309"/>
      <c r="FI207" s="309"/>
      <c r="FJ207" s="309"/>
      <c r="FK207" s="309"/>
      <c r="FL207" s="309"/>
      <c r="FM207" s="309"/>
      <c r="FN207" s="309"/>
      <c r="FO207" s="309"/>
      <c r="FP207" s="309"/>
      <c r="FT207" s="20"/>
      <c r="FU207" s="19"/>
      <c r="FV207" s="310"/>
      <c r="FW207" s="310"/>
      <c r="FY207" s="309"/>
      <c r="FZ207" s="309"/>
      <c r="GA207" s="309"/>
      <c r="GB207" s="309"/>
      <c r="GC207" s="309"/>
      <c r="GD207" s="309"/>
      <c r="GE207" s="309"/>
      <c r="GF207" s="309"/>
      <c r="GG207" s="309"/>
      <c r="GH207" s="309"/>
      <c r="GI207" s="309"/>
      <c r="GJ207" s="309"/>
      <c r="GK207" s="309"/>
      <c r="GL207" s="309"/>
      <c r="GP207" s="20"/>
      <c r="GQ207" s="19"/>
      <c r="GR207" s="310"/>
      <c r="GS207" s="310"/>
      <c r="GU207" s="309"/>
      <c r="GV207" s="309"/>
      <c r="GW207" s="309"/>
      <c r="GX207" s="309"/>
      <c r="GY207" s="309"/>
      <c r="GZ207" s="309"/>
      <c r="HA207" s="309"/>
      <c r="HB207" s="309"/>
      <c r="HC207" s="309"/>
      <c r="HD207" s="309"/>
      <c r="HE207" s="309"/>
      <c r="HF207" s="309"/>
      <c r="HG207" s="309"/>
      <c r="HH207" s="309"/>
      <c r="HL207" s="20"/>
    </row>
    <row r="208" spans="1:220" ht="15" thickTop="1" thickBot="1">
      <c r="A208" s="19"/>
      <c r="V208" s="20"/>
      <c r="W208" s="19"/>
      <c r="AR208" s="20"/>
      <c r="AS208" s="19"/>
      <c r="BN208" s="20"/>
      <c r="BO208" s="19"/>
      <c r="CJ208" s="20"/>
      <c r="CK208" s="19"/>
      <c r="DF208" s="20"/>
      <c r="DG208" s="19"/>
      <c r="EB208" s="20"/>
      <c r="EC208" s="19"/>
      <c r="EX208" s="20"/>
      <c r="EY208" s="19"/>
      <c r="FT208" s="20"/>
      <c r="FU208" s="19"/>
      <c r="GP208" s="20"/>
      <c r="GQ208" s="19"/>
      <c r="HL208" s="20"/>
    </row>
    <row r="209" spans="1:220" ht="13.5" customHeight="1">
      <c r="A209" s="19"/>
      <c r="B209" s="282" t="s">
        <v>249</v>
      </c>
      <c r="C209" s="287"/>
      <c r="D209" s="287"/>
      <c r="E209" s="287"/>
      <c r="F209" s="287"/>
      <c r="G209" s="287"/>
      <c r="H209" s="287"/>
      <c r="I209" s="287"/>
      <c r="J209" s="287"/>
      <c r="K209" s="286" t="s">
        <v>250</v>
      </c>
      <c r="L209" s="287"/>
      <c r="M209" s="287"/>
      <c r="N209" s="287"/>
      <c r="O209" s="287"/>
      <c r="P209" s="287"/>
      <c r="Q209" s="287"/>
      <c r="R209" s="287"/>
      <c r="S209" s="287"/>
      <c r="T209" s="287"/>
      <c r="U209" s="305"/>
      <c r="V209" s="20"/>
      <c r="W209" s="19"/>
      <c r="X209" s="282" t="s">
        <v>249</v>
      </c>
      <c r="Y209" s="287"/>
      <c r="Z209" s="287"/>
      <c r="AA209" s="287"/>
      <c r="AB209" s="287"/>
      <c r="AC209" s="287"/>
      <c r="AD209" s="287"/>
      <c r="AE209" s="287"/>
      <c r="AF209" s="287"/>
      <c r="AG209" s="286" t="s">
        <v>250</v>
      </c>
      <c r="AH209" s="287"/>
      <c r="AI209" s="287"/>
      <c r="AJ209" s="287"/>
      <c r="AK209" s="287"/>
      <c r="AL209" s="287"/>
      <c r="AM209" s="287"/>
      <c r="AN209" s="287"/>
      <c r="AO209" s="287"/>
      <c r="AP209" s="287"/>
      <c r="AQ209" s="305"/>
      <c r="AR209" s="20"/>
      <c r="AS209" s="19"/>
      <c r="AT209" s="282" t="s">
        <v>249</v>
      </c>
      <c r="AU209" s="287"/>
      <c r="AV209" s="287"/>
      <c r="AW209" s="287"/>
      <c r="AX209" s="287"/>
      <c r="AY209" s="287"/>
      <c r="AZ209" s="287"/>
      <c r="BA209" s="287"/>
      <c r="BB209" s="287"/>
      <c r="BC209" s="286" t="s">
        <v>250</v>
      </c>
      <c r="BD209" s="287"/>
      <c r="BE209" s="287"/>
      <c r="BF209" s="287"/>
      <c r="BG209" s="287"/>
      <c r="BH209" s="287"/>
      <c r="BI209" s="287"/>
      <c r="BJ209" s="287"/>
      <c r="BK209" s="287"/>
      <c r="BL209" s="287"/>
      <c r="BM209" s="305"/>
      <c r="BN209" s="20"/>
      <c r="BO209" s="19"/>
      <c r="BP209" s="282" t="s">
        <v>249</v>
      </c>
      <c r="BQ209" s="287"/>
      <c r="BR209" s="287"/>
      <c r="BS209" s="287"/>
      <c r="BT209" s="287"/>
      <c r="BU209" s="287"/>
      <c r="BV209" s="287"/>
      <c r="BW209" s="287"/>
      <c r="BX209" s="287"/>
      <c r="BY209" s="286" t="s">
        <v>250</v>
      </c>
      <c r="BZ209" s="287"/>
      <c r="CA209" s="287"/>
      <c r="CB209" s="287"/>
      <c r="CC209" s="287"/>
      <c r="CD209" s="287"/>
      <c r="CE209" s="287"/>
      <c r="CF209" s="287"/>
      <c r="CG209" s="287"/>
      <c r="CH209" s="287"/>
      <c r="CI209" s="305"/>
      <c r="CJ209" s="20"/>
      <c r="CK209" s="19"/>
      <c r="CL209" s="282" t="s">
        <v>249</v>
      </c>
      <c r="CM209" s="287"/>
      <c r="CN209" s="287"/>
      <c r="CO209" s="287"/>
      <c r="CP209" s="287"/>
      <c r="CQ209" s="287"/>
      <c r="CR209" s="287"/>
      <c r="CS209" s="287"/>
      <c r="CT209" s="287"/>
      <c r="CU209" s="286" t="s">
        <v>250</v>
      </c>
      <c r="CV209" s="287"/>
      <c r="CW209" s="287"/>
      <c r="CX209" s="287"/>
      <c r="CY209" s="287"/>
      <c r="CZ209" s="287"/>
      <c r="DA209" s="287"/>
      <c r="DB209" s="287"/>
      <c r="DC209" s="287"/>
      <c r="DD209" s="287"/>
      <c r="DE209" s="305"/>
      <c r="DF209" s="20"/>
      <c r="DG209" s="19"/>
      <c r="DH209" s="282" t="s">
        <v>249</v>
      </c>
      <c r="DI209" s="287"/>
      <c r="DJ209" s="287"/>
      <c r="DK209" s="287"/>
      <c r="DL209" s="287"/>
      <c r="DM209" s="287"/>
      <c r="DN209" s="287"/>
      <c r="DO209" s="287"/>
      <c r="DP209" s="287"/>
      <c r="DQ209" s="286" t="s">
        <v>250</v>
      </c>
      <c r="DR209" s="287"/>
      <c r="DS209" s="287"/>
      <c r="DT209" s="287"/>
      <c r="DU209" s="287"/>
      <c r="DV209" s="287"/>
      <c r="DW209" s="287"/>
      <c r="DX209" s="287"/>
      <c r="DY209" s="287"/>
      <c r="DZ209" s="287"/>
      <c r="EA209" s="305"/>
      <c r="EB209" s="20"/>
      <c r="EC209" s="19"/>
      <c r="ED209" s="282" t="s">
        <v>249</v>
      </c>
      <c r="EE209" s="287"/>
      <c r="EF209" s="287"/>
      <c r="EG209" s="287"/>
      <c r="EH209" s="287"/>
      <c r="EI209" s="287"/>
      <c r="EJ209" s="287"/>
      <c r="EK209" s="287"/>
      <c r="EL209" s="287"/>
      <c r="EM209" s="286" t="s">
        <v>250</v>
      </c>
      <c r="EN209" s="287"/>
      <c r="EO209" s="287"/>
      <c r="EP209" s="287"/>
      <c r="EQ209" s="287"/>
      <c r="ER209" s="287"/>
      <c r="ES209" s="287"/>
      <c r="ET209" s="287"/>
      <c r="EU209" s="287"/>
      <c r="EV209" s="287"/>
      <c r="EW209" s="305"/>
      <c r="EX209" s="20"/>
      <c r="EY209" s="19"/>
      <c r="EZ209" s="282" t="s">
        <v>249</v>
      </c>
      <c r="FA209" s="287"/>
      <c r="FB209" s="287"/>
      <c r="FC209" s="287"/>
      <c r="FD209" s="287"/>
      <c r="FE209" s="287"/>
      <c r="FF209" s="287"/>
      <c r="FG209" s="287"/>
      <c r="FH209" s="287"/>
      <c r="FI209" s="286" t="s">
        <v>250</v>
      </c>
      <c r="FJ209" s="287"/>
      <c r="FK209" s="287"/>
      <c r="FL209" s="287"/>
      <c r="FM209" s="287"/>
      <c r="FN209" s="287"/>
      <c r="FO209" s="287"/>
      <c r="FP209" s="287"/>
      <c r="FQ209" s="287"/>
      <c r="FR209" s="287"/>
      <c r="FS209" s="305"/>
      <c r="FT209" s="20"/>
      <c r="FU209" s="19"/>
      <c r="FV209" s="282" t="s">
        <v>249</v>
      </c>
      <c r="FW209" s="287"/>
      <c r="FX209" s="287"/>
      <c r="FY209" s="287"/>
      <c r="FZ209" s="287"/>
      <c r="GA209" s="287"/>
      <c r="GB209" s="287"/>
      <c r="GC209" s="287"/>
      <c r="GD209" s="287"/>
      <c r="GE209" s="286" t="s">
        <v>250</v>
      </c>
      <c r="GF209" s="287"/>
      <c r="GG209" s="287"/>
      <c r="GH209" s="287"/>
      <c r="GI209" s="287"/>
      <c r="GJ209" s="287"/>
      <c r="GK209" s="287"/>
      <c r="GL209" s="287"/>
      <c r="GM209" s="287"/>
      <c r="GN209" s="287"/>
      <c r="GO209" s="305"/>
      <c r="GP209" s="20"/>
      <c r="GQ209" s="19"/>
      <c r="GR209" s="282" t="s">
        <v>249</v>
      </c>
      <c r="GS209" s="287"/>
      <c r="GT209" s="287"/>
      <c r="GU209" s="287"/>
      <c r="GV209" s="287"/>
      <c r="GW209" s="287"/>
      <c r="GX209" s="287"/>
      <c r="GY209" s="287"/>
      <c r="GZ209" s="287"/>
      <c r="HA209" s="286" t="s">
        <v>250</v>
      </c>
      <c r="HB209" s="287"/>
      <c r="HC209" s="287"/>
      <c r="HD209" s="287"/>
      <c r="HE209" s="287"/>
      <c r="HF209" s="287"/>
      <c r="HG209" s="287"/>
      <c r="HH209" s="287"/>
      <c r="HI209" s="287"/>
      <c r="HJ209" s="287"/>
      <c r="HK209" s="305"/>
      <c r="HL209" s="20"/>
    </row>
    <row r="210" spans="1:220" ht="13.5" customHeight="1">
      <c r="A210" s="19"/>
      <c r="B210" s="284"/>
      <c r="C210" s="289"/>
      <c r="D210" s="289"/>
      <c r="E210" s="289"/>
      <c r="F210" s="289"/>
      <c r="G210" s="289"/>
      <c r="H210" s="289"/>
      <c r="I210" s="289"/>
      <c r="J210" s="289"/>
      <c r="K210" s="288"/>
      <c r="L210" s="289"/>
      <c r="M210" s="289"/>
      <c r="N210" s="289"/>
      <c r="O210" s="289"/>
      <c r="P210" s="289"/>
      <c r="Q210" s="289"/>
      <c r="R210" s="289"/>
      <c r="S210" s="289"/>
      <c r="T210" s="289"/>
      <c r="U210" s="306"/>
      <c r="V210" s="20"/>
      <c r="W210" s="19"/>
      <c r="X210" s="284"/>
      <c r="Y210" s="289"/>
      <c r="Z210" s="289"/>
      <c r="AA210" s="289"/>
      <c r="AB210" s="289"/>
      <c r="AC210" s="289"/>
      <c r="AD210" s="289"/>
      <c r="AE210" s="289"/>
      <c r="AF210" s="289"/>
      <c r="AG210" s="288"/>
      <c r="AH210" s="289"/>
      <c r="AI210" s="289"/>
      <c r="AJ210" s="289"/>
      <c r="AK210" s="289"/>
      <c r="AL210" s="289"/>
      <c r="AM210" s="289"/>
      <c r="AN210" s="289"/>
      <c r="AO210" s="289"/>
      <c r="AP210" s="289"/>
      <c r="AQ210" s="306"/>
      <c r="AR210" s="20"/>
      <c r="AS210" s="19"/>
      <c r="AT210" s="284"/>
      <c r="AU210" s="289"/>
      <c r="AV210" s="289"/>
      <c r="AW210" s="289"/>
      <c r="AX210" s="289"/>
      <c r="AY210" s="289"/>
      <c r="AZ210" s="289"/>
      <c r="BA210" s="289"/>
      <c r="BB210" s="289"/>
      <c r="BC210" s="288"/>
      <c r="BD210" s="289"/>
      <c r="BE210" s="289"/>
      <c r="BF210" s="289"/>
      <c r="BG210" s="289"/>
      <c r="BH210" s="289"/>
      <c r="BI210" s="289"/>
      <c r="BJ210" s="289"/>
      <c r="BK210" s="289"/>
      <c r="BL210" s="289"/>
      <c r="BM210" s="306"/>
      <c r="BN210" s="20"/>
      <c r="BO210" s="19"/>
      <c r="BP210" s="284"/>
      <c r="BQ210" s="289"/>
      <c r="BR210" s="289"/>
      <c r="BS210" s="289"/>
      <c r="BT210" s="289"/>
      <c r="BU210" s="289"/>
      <c r="BV210" s="289"/>
      <c r="BW210" s="289"/>
      <c r="BX210" s="289"/>
      <c r="BY210" s="288"/>
      <c r="BZ210" s="289"/>
      <c r="CA210" s="289"/>
      <c r="CB210" s="289"/>
      <c r="CC210" s="289"/>
      <c r="CD210" s="289"/>
      <c r="CE210" s="289"/>
      <c r="CF210" s="289"/>
      <c r="CG210" s="289"/>
      <c r="CH210" s="289"/>
      <c r="CI210" s="306"/>
      <c r="CJ210" s="20"/>
      <c r="CK210" s="19"/>
      <c r="CL210" s="284"/>
      <c r="CM210" s="289"/>
      <c r="CN210" s="289"/>
      <c r="CO210" s="289"/>
      <c r="CP210" s="289"/>
      <c r="CQ210" s="289"/>
      <c r="CR210" s="289"/>
      <c r="CS210" s="289"/>
      <c r="CT210" s="289"/>
      <c r="CU210" s="288"/>
      <c r="CV210" s="289"/>
      <c r="CW210" s="289"/>
      <c r="CX210" s="289"/>
      <c r="CY210" s="289"/>
      <c r="CZ210" s="289"/>
      <c r="DA210" s="289"/>
      <c r="DB210" s="289"/>
      <c r="DC210" s="289"/>
      <c r="DD210" s="289"/>
      <c r="DE210" s="306"/>
      <c r="DF210" s="20"/>
      <c r="DG210" s="19"/>
      <c r="DH210" s="284"/>
      <c r="DI210" s="289"/>
      <c r="DJ210" s="289"/>
      <c r="DK210" s="289"/>
      <c r="DL210" s="289"/>
      <c r="DM210" s="289"/>
      <c r="DN210" s="289"/>
      <c r="DO210" s="289"/>
      <c r="DP210" s="289"/>
      <c r="DQ210" s="288"/>
      <c r="DR210" s="289"/>
      <c r="DS210" s="289"/>
      <c r="DT210" s="289"/>
      <c r="DU210" s="289"/>
      <c r="DV210" s="289"/>
      <c r="DW210" s="289"/>
      <c r="DX210" s="289"/>
      <c r="DY210" s="289"/>
      <c r="DZ210" s="289"/>
      <c r="EA210" s="306"/>
      <c r="EB210" s="20"/>
      <c r="EC210" s="19"/>
      <c r="ED210" s="284"/>
      <c r="EE210" s="289"/>
      <c r="EF210" s="289"/>
      <c r="EG210" s="289"/>
      <c r="EH210" s="289"/>
      <c r="EI210" s="289"/>
      <c r="EJ210" s="289"/>
      <c r="EK210" s="289"/>
      <c r="EL210" s="289"/>
      <c r="EM210" s="288"/>
      <c r="EN210" s="289"/>
      <c r="EO210" s="289"/>
      <c r="EP210" s="289"/>
      <c r="EQ210" s="289"/>
      <c r="ER210" s="289"/>
      <c r="ES210" s="289"/>
      <c r="ET210" s="289"/>
      <c r="EU210" s="289"/>
      <c r="EV210" s="289"/>
      <c r="EW210" s="306"/>
      <c r="EX210" s="20"/>
      <c r="EY210" s="19"/>
      <c r="EZ210" s="284"/>
      <c r="FA210" s="289"/>
      <c r="FB210" s="289"/>
      <c r="FC210" s="289"/>
      <c r="FD210" s="289"/>
      <c r="FE210" s="289"/>
      <c r="FF210" s="289"/>
      <c r="FG210" s="289"/>
      <c r="FH210" s="289"/>
      <c r="FI210" s="288"/>
      <c r="FJ210" s="289"/>
      <c r="FK210" s="289"/>
      <c r="FL210" s="289"/>
      <c r="FM210" s="289"/>
      <c r="FN210" s="289"/>
      <c r="FO210" s="289"/>
      <c r="FP210" s="289"/>
      <c r="FQ210" s="289"/>
      <c r="FR210" s="289"/>
      <c r="FS210" s="306"/>
      <c r="FT210" s="20"/>
      <c r="FU210" s="19"/>
      <c r="FV210" s="284"/>
      <c r="FW210" s="289"/>
      <c r="FX210" s="289"/>
      <c r="FY210" s="289"/>
      <c r="FZ210" s="289"/>
      <c r="GA210" s="289"/>
      <c r="GB210" s="289"/>
      <c r="GC210" s="289"/>
      <c r="GD210" s="289"/>
      <c r="GE210" s="288"/>
      <c r="GF210" s="289"/>
      <c r="GG210" s="289"/>
      <c r="GH210" s="289"/>
      <c r="GI210" s="289"/>
      <c r="GJ210" s="289"/>
      <c r="GK210" s="289"/>
      <c r="GL210" s="289"/>
      <c r="GM210" s="289"/>
      <c r="GN210" s="289"/>
      <c r="GO210" s="306"/>
      <c r="GP210" s="20"/>
      <c r="GQ210" s="19"/>
      <c r="GR210" s="284"/>
      <c r="GS210" s="289"/>
      <c r="GT210" s="289"/>
      <c r="GU210" s="289"/>
      <c r="GV210" s="289"/>
      <c r="GW210" s="289"/>
      <c r="GX210" s="289"/>
      <c r="GY210" s="289"/>
      <c r="GZ210" s="289"/>
      <c r="HA210" s="288"/>
      <c r="HB210" s="289"/>
      <c r="HC210" s="289"/>
      <c r="HD210" s="289"/>
      <c r="HE210" s="289"/>
      <c r="HF210" s="289"/>
      <c r="HG210" s="289"/>
      <c r="HH210" s="289"/>
      <c r="HI210" s="289"/>
      <c r="HJ210" s="289"/>
      <c r="HK210" s="306"/>
      <c r="HL210" s="20"/>
    </row>
    <row r="211" spans="1:220" ht="13.5" customHeight="1">
      <c r="A211" s="19"/>
      <c r="B211" s="252" t="str">
        <f>個人一覧!$P$40</f>
        <v/>
      </c>
      <c r="C211" s="253"/>
      <c r="D211" s="253"/>
      <c r="E211" s="253"/>
      <c r="F211" s="253"/>
      <c r="G211" s="253"/>
      <c r="H211" s="253"/>
      <c r="I211" s="253"/>
      <c r="J211" s="253"/>
      <c r="K211" s="258" t="str">
        <f>IF(個人一覧!$Q$40="","記録なし",IF(LEN(個人一覧!$Q$40)=7,MID(個人一覧!$Q$40,2,2)&amp;"'"&amp;MID(個人一覧!$Q$40,4,2)&amp;""""&amp;MID(個人一覧!$Q$40,6,2),MID(個人一覧!$Q$40,2,2)&amp;"m"&amp;MID(個人一覧!$Q$40,4,2)))</f>
        <v>記録なし</v>
      </c>
      <c r="L211" s="253"/>
      <c r="M211" s="253"/>
      <c r="N211" s="253"/>
      <c r="O211" s="253"/>
      <c r="P211" s="253"/>
      <c r="Q211" s="253"/>
      <c r="R211" s="253"/>
      <c r="S211" s="253"/>
      <c r="T211" s="253"/>
      <c r="U211" s="259"/>
      <c r="V211" s="20"/>
      <c r="W211" s="19"/>
      <c r="X211" s="252" t="str">
        <f>個人一覧!$P$41</f>
        <v/>
      </c>
      <c r="Y211" s="253"/>
      <c r="Z211" s="253"/>
      <c r="AA211" s="253"/>
      <c r="AB211" s="253"/>
      <c r="AC211" s="253"/>
      <c r="AD211" s="253"/>
      <c r="AE211" s="253"/>
      <c r="AF211" s="253"/>
      <c r="AG211" s="258" t="str">
        <f>IF(個人一覧!$Q$41="","記録なし",IF(LEN(個人一覧!$Q$41)=7,MID(個人一覧!$Q$41,2,2)&amp;"'"&amp;MID(個人一覧!$Q$41,4,2)&amp;""""&amp;MID(個人一覧!$Q$41,6,2),MID(個人一覧!$Q$41,2,2)&amp;"m"&amp;MID(個人一覧!$Q$41,4,2)))</f>
        <v>記録なし</v>
      </c>
      <c r="AH211" s="253"/>
      <c r="AI211" s="253"/>
      <c r="AJ211" s="253"/>
      <c r="AK211" s="253"/>
      <c r="AL211" s="253"/>
      <c r="AM211" s="253"/>
      <c r="AN211" s="253"/>
      <c r="AO211" s="253"/>
      <c r="AP211" s="253"/>
      <c r="AQ211" s="259"/>
      <c r="AR211" s="20"/>
      <c r="AS211" s="19"/>
      <c r="AT211" s="252" t="str">
        <f>個人一覧!$P$42</f>
        <v/>
      </c>
      <c r="AU211" s="253"/>
      <c r="AV211" s="253"/>
      <c r="AW211" s="253"/>
      <c r="AX211" s="253"/>
      <c r="AY211" s="253"/>
      <c r="AZ211" s="253"/>
      <c r="BA211" s="253"/>
      <c r="BB211" s="253"/>
      <c r="BC211" s="258" t="str">
        <f>IF(個人一覧!$Q$42="","記録なし",IF(LEN(個人一覧!$Q$42)=7,MID(個人一覧!$Q$42,2,2)&amp;"'"&amp;MID(個人一覧!$Q$42,4,2)&amp;""""&amp;MID(個人一覧!$Q$42,6,2),MID(個人一覧!$Q$42,2,2)&amp;"m"&amp;MID(個人一覧!$Q$42,4,2)))</f>
        <v>記録なし</v>
      </c>
      <c r="BD211" s="253"/>
      <c r="BE211" s="253"/>
      <c r="BF211" s="253"/>
      <c r="BG211" s="253"/>
      <c r="BH211" s="253"/>
      <c r="BI211" s="253"/>
      <c r="BJ211" s="253"/>
      <c r="BK211" s="253"/>
      <c r="BL211" s="253"/>
      <c r="BM211" s="259"/>
      <c r="BN211" s="20"/>
      <c r="BO211" s="19"/>
      <c r="BP211" s="252" t="str">
        <f>個人一覧!$P$43</f>
        <v/>
      </c>
      <c r="BQ211" s="253"/>
      <c r="BR211" s="253"/>
      <c r="BS211" s="253"/>
      <c r="BT211" s="253"/>
      <c r="BU211" s="253"/>
      <c r="BV211" s="253"/>
      <c r="BW211" s="253"/>
      <c r="BX211" s="253"/>
      <c r="BY211" s="258" t="str">
        <f>IF(個人一覧!$Q$43="","記録なし",IF(LEN(個人一覧!$Q$43)=7,MID(個人一覧!$Q$43,2,2)&amp;"'"&amp;MID(個人一覧!$Q$43,4,2)&amp;""""&amp;MID(個人一覧!$Q$43,6,2),MID(個人一覧!$Q$43,2,2)&amp;"m"&amp;MID(個人一覧!$Q$43,4,2)))</f>
        <v>記録なし</v>
      </c>
      <c r="BZ211" s="253"/>
      <c r="CA211" s="253"/>
      <c r="CB211" s="253"/>
      <c r="CC211" s="253"/>
      <c r="CD211" s="253"/>
      <c r="CE211" s="253"/>
      <c r="CF211" s="253"/>
      <c r="CG211" s="253"/>
      <c r="CH211" s="253"/>
      <c r="CI211" s="259"/>
      <c r="CJ211" s="20"/>
      <c r="CK211" s="19"/>
      <c r="CL211" s="252" t="str">
        <f>個人一覧!$P$44</f>
        <v/>
      </c>
      <c r="CM211" s="253"/>
      <c r="CN211" s="253"/>
      <c r="CO211" s="253"/>
      <c r="CP211" s="253"/>
      <c r="CQ211" s="253"/>
      <c r="CR211" s="253"/>
      <c r="CS211" s="253"/>
      <c r="CT211" s="253"/>
      <c r="CU211" s="258" t="str">
        <f>IF(個人一覧!$Q$44="","記録なし",IF(LEN(個人一覧!$Q$44)=7,MID(個人一覧!$Q$44,2,2)&amp;"'"&amp;MID(個人一覧!$Q$44,4,2)&amp;""""&amp;MID(個人一覧!$Q$44,6,2),MID(個人一覧!$Q$44,2,2)&amp;"m"&amp;MID(個人一覧!$Q$44,4,2)))</f>
        <v>記録なし</v>
      </c>
      <c r="CV211" s="253"/>
      <c r="CW211" s="253"/>
      <c r="CX211" s="253"/>
      <c r="CY211" s="253"/>
      <c r="CZ211" s="253"/>
      <c r="DA211" s="253"/>
      <c r="DB211" s="253"/>
      <c r="DC211" s="253"/>
      <c r="DD211" s="253"/>
      <c r="DE211" s="259"/>
      <c r="DF211" s="20"/>
      <c r="DG211" s="19"/>
      <c r="DH211" s="252" t="str">
        <f>個人一覧!$P$45</f>
        <v/>
      </c>
      <c r="DI211" s="253"/>
      <c r="DJ211" s="253"/>
      <c r="DK211" s="253"/>
      <c r="DL211" s="253"/>
      <c r="DM211" s="253"/>
      <c r="DN211" s="253"/>
      <c r="DO211" s="253"/>
      <c r="DP211" s="253"/>
      <c r="DQ211" s="258" t="str">
        <f>IF(個人一覧!$Q$45="","記録なし",IF(LEN(個人一覧!$Q$45)=7,MID(個人一覧!$Q$45,2,2)&amp;"'"&amp;MID(個人一覧!$Q$45,4,2)&amp;""""&amp;MID(個人一覧!$Q$45,6,2),MID(個人一覧!$Q$45,2,2)&amp;"m"&amp;MID(個人一覧!$Q$45,4,2)))</f>
        <v>記録なし</v>
      </c>
      <c r="DR211" s="253"/>
      <c r="DS211" s="253"/>
      <c r="DT211" s="253"/>
      <c r="DU211" s="253"/>
      <c r="DV211" s="253"/>
      <c r="DW211" s="253"/>
      <c r="DX211" s="253"/>
      <c r="DY211" s="253"/>
      <c r="DZ211" s="253"/>
      <c r="EA211" s="259"/>
      <c r="EB211" s="20"/>
      <c r="EC211" s="19"/>
      <c r="ED211" s="252" t="str">
        <f>個人一覧!$P$46</f>
        <v/>
      </c>
      <c r="EE211" s="253"/>
      <c r="EF211" s="253"/>
      <c r="EG211" s="253"/>
      <c r="EH211" s="253"/>
      <c r="EI211" s="253"/>
      <c r="EJ211" s="253"/>
      <c r="EK211" s="253"/>
      <c r="EL211" s="253"/>
      <c r="EM211" s="258" t="str">
        <f>IF(個人一覧!$Q$46="","記録なし",IF(LEN(個人一覧!$Q$46)=7,MID(個人一覧!$Q$46,2,2)&amp;"'"&amp;MID(個人一覧!$Q$46,4,2)&amp;""""&amp;MID(個人一覧!$Q$46,6,2),MID(個人一覧!$Q$46,2,2)&amp;"m"&amp;MID(個人一覧!$Q$46,4,2)))</f>
        <v>記録なし</v>
      </c>
      <c r="EN211" s="253"/>
      <c r="EO211" s="253"/>
      <c r="EP211" s="253"/>
      <c r="EQ211" s="253"/>
      <c r="ER211" s="253"/>
      <c r="ES211" s="253"/>
      <c r="ET211" s="253"/>
      <c r="EU211" s="253"/>
      <c r="EV211" s="253"/>
      <c r="EW211" s="259"/>
      <c r="EX211" s="20"/>
      <c r="EY211" s="19"/>
      <c r="EZ211" s="252" t="str">
        <f>個人一覧!$P$47</f>
        <v/>
      </c>
      <c r="FA211" s="253"/>
      <c r="FB211" s="253"/>
      <c r="FC211" s="253"/>
      <c r="FD211" s="253"/>
      <c r="FE211" s="253"/>
      <c r="FF211" s="253"/>
      <c r="FG211" s="253"/>
      <c r="FH211" s="253"/>
      <c r="FI211" s="258" t="str">
        <f>IF(個人一覧!$Q$47="","記録なし",IF(LEN(個人一覧!$Q$47)=7,MID(個人一覧!$Q$47,2,2)&amp;"'"&amp;MID(個人一覧!$Q$47,4,2)&amp;""""&amp;MID(個人一覧!$Q$47,6,2),MID(個人一覧!$Q$47,2,2)&amp;"m"&amp;MID(個人一覧!$Q$47,4,2)))</f>
        <v>記録なし</v>
      </c>
      <c r="FJ211" s="253"/>
      <c r="FK211" s="253"/>
      <c r="FL211" s="253"/>
      <c r="FM211" s="253"/>
      <c r="FN211" s="253"/>
      <c r="FO211" s="253"/>
      <c r="FP211" s="253"/>
      <c r="FQ211" s="253"/>
      <c r="FR211" s="253"/>
      <c r="FS211" s="259"/>
      <c r="FT211" s="20"/>
      <c r="FU211" s="19"/>
      <c r="FV211" s="252" t="str">
        <f>個人一覧!$P$48</f>
        <v/>
      </c>
      <c r="FW211" s="253"/>
      <c r="FX211" s="253"/>
      <c r="FY211" s="253"/>
      <c r="FZ211" s="253"/>
      <c r="GA211" s="253"/>
      <c r="GB211" s="253"/>
      <c r="GC211" s="253"/>
      <c r="GD211" s="253"/>
      <c r="GE211" s="258" t="str">
        <f>IF(個人一覧!$Q$48="","記録なし",IF(LEN(個人一覧!$Q$48)=7,MID(個人一覧!$Q$48,2,2)&amp;"'"&amp;MID(個人一覧!$Q$48,4,2)&amp;""""&amp;MID(個人一覧!$Q$48,6,2),MID(個人一覧!$Q$48,2,2)&amp;"m"&amp;MID(個人一覧!$Q$48,4,2)))</f>
        <v>記録なし</v>
      </c>
      <c r="GF211" s="253"/>
      <c r="GG211" s="253"/>
      <c r="GH211" s="253"/>
      <c r="GI211" s="253"/>
      <c r="GJ211" s="253"/>
      <c r="GK211" s="253"/>
      <c r="GL211" s="253"/>
      <c r="GM211" s="253"/>
      <c r="GN211" s="253"/>
      <c r="GO211" s="259"/>
      <c r="GP211" s="20"/>
      <c r="GQ211" s="19"/>
      <c r="GR211" s="252" t="str">
        <f>個人一覧!$P$49</f>
        <v/>
      </c>
      <c r="GS211" s="253"/>
      <c r="GT211" s="253"/>
      <c r="GU211" s="253"/>
      <c r="GV211" s="253"/>
      <c r="GW211" s="253"/>
      <c r="GX211" s="253"/>
      <c r="GY211" s="253"/>
      <c r="GZ211" s="253"/>
      <c r="HA211" s="258" t="str">
        <f>IF(個人一覧!$Q$49="","記録なし",IF(LEN(個人一覧!$Q$49)=7,MID(個人一覧!$Q$49,2,2)&amp;"'"&amp;MID(個人一覧!$Q$49,4,2)&amp;""""&amp;MID(個人一覧!$Q$49,6,2),MID(個人一覧!$Q$49,2,2)&amp;"m"&amp;MID(個人一覧!$Q$49,4,2)))</f>
        <v>記録なし</v>
      </c>
      <c r="HB211" s="253"/>
      <c r="HC211" s="253"/>
      <c r="HD211" s="253"/>
      <c r="HE211" s="253"/>
      <c r="HF211" s="253"/>
      <c r="HG211" s="253"/>
      <c r="HH211" s="253"/>
      <c r="HI211" s="253"/>
      <c r="HJ211" s="253"/>
      <c r="HK211" s="259"/>
      <c r="HL211" s="20"/>
    </row>
    <row r="212" spans="1:220" ht="13.5" customHeight="1">
      <c r="A212" s="19"/>
      <c r="B212" s="254"/>
      <c r="C212" s="255"/>
      <c r="D212" s="255"/>
      <c r="E212" s="255"/>
      <c r="F212" s="255"/>
      <c r="G212" s="255"/>
      <c r="H212" s="255"/>
      <c r="I212" s="255"/>
      <c r="J212" s="255"/>
      <c r="K212" s="260"/>
      <c r="L212" s="255"/>
      <c r="M212" s="255"/>
      <c r="N212" s="255"/>
      <c r="O212" s="255"/>
      <c r="P212" s="255"/>
      <c r="Q212" s="255"/>
      <c r="R212" s="255"/>
      <c r="S212" s="255"/>
      <c r="T212" s="255"/>
      <c r="U212" s="261"/>
      <c r="V212" s="20"/>
      <c r="W212" s="19"/>
      <c r="X212" s="254"/>
      <c r="Y212" s="255"/>
      <c r="Z212" s="255"/>
      <c r="AA212" s="255"/>
      <c r="AB212" s="255"/>
      <c r="AC212" s="255"/>
      <c r="AD212" s="255"/>
      <c r="AE212" s="255"/>
      <c r="AF212" s="255"/>
      <c r="AG212" s="260"/>
      <c r="AH212" s="255"/>
      <c r="AI212" s="255"/>
      <c r="AJ212" s="255"/>
      <c r="AK212" s="255"/>
      <c r="AL212" s="255"/>
      <c r="AM212" s="255"/>
      <c r="AN212" s="255"/>
      <c r="AO212" s="255"/>
      <c r="AP212" s="255"/>
      <c r="AQ212" s="261"/>
      <c r="AR212" s="20"/>
      <c r="AS212" s="19"/>
      <c r="AT212" s="254"/>
      <c r="AU212" s="255"/>
      <c r="AV212" s="255"/>
      <c r="AW212" s="255"/>
      <c r="AX212" s="255"/>
      <c r="AY212" s="255"/>
      <c r="AZ212" s="255"/>
      <c r="BA212" s="255"/>
      <c r="BB212" s="255"/>
      <c r="BC212" s="260"/>
      <c r="BD212" s="255"/>
      <c r="BE212" s="255"/>
      <c r="BF212" s="255"/>
      <c r="BG212" s="255"/>
      <c r="BH212" s="255"/>
      <c r="BI212" s="255"/>
      <c r="BJ212" s="255"/>
      <c r="BK212" s="255"/>
      <c r="BL212" s="255"/>
      <c r="BM212" s="261"/>
      <c r="BN212" s="20"/>
      <c r="BO212" s="19"/>
      <c r="BP212" s="254"/>
      <c r="BQ212" s="255"/>
      <c r="BR212" s="255"/>
      <c r="BS212" s="255"/>
      <c r="BT212" s="255"/>
      <c r="BU212" s="255"/>
      <c r="BV212" s="255"/>
      <c r="BW212" s="255"/>
      <c r="BX212" s="255"/>
      <c r="BY212" s="260"/>
      <c r="BZ212" s="255"/>
      <c r="CA212" s="255"/>
      <c r="CB212" s="255"/>
      <c r="CC212" s="255"/>
      <c r="CD212" s="255"/>
      <c r="CE212" s="255"/>
      <c r="CF212" s="255"/>
      <c r="CG212" s="255"/>
      <c r="CH212" s="255"/>
      <c r="CI212" s="261"/>
      <c r="CJ212" s="20"/>
      <c r="CK212" s="19"/>
      <c r="CL212" s="254"/>
      <c r="CM212" s="255"/>
      <c r="CN212" s="255"/>
      <c r="CO212" s="255"/>
      <c r="CP212" s="255"/>
      <c r="CQ212" s="255"/>
      <c r="CR212" s="255"/>
      <c r="CS212" s="255"/>
      <c r="CT212" s="255"/>
      <c r="CU212" s="260"/>
      <c r="CV212" s="255"/>
      <c r="CW212" s="255"/>
      <c r="CX212" s="255"/>
      <c r="CY212" s="255"/>
      <c r="CZ212" s="255"/>
      <c r="DA212" s="255"/>
      <c r="DB212" s="255"/>
      <c r="DC212" s="255"/>
      <c r="DD212" s="255"/>
      <c r="DE212" s="261"/>
      <c r="DF212" s="20"/>
      <c r="DG212" s="19"/>
      <c r="DH212" s="254"/>
      <c r="DI212" s="255"/>
      <c r="DJ212" s="255"/>
      <c r="DK212" s="255"/>
      <c r="DL212" s="255"/>
      <c r="DM212" s="255"/>
      <c r="DN212" s="255"/>
      <c r="DO212" s="255"/>
      <c r="DP212" s="255"/>
      <c r="DQ212" s="260"/>
      <c r="DR212" s="255"/>
      <c r="DS212" s="255"/>
      <c r="DT212" s="255"/>
      <c r="DU212" s="255"/>
      <c r="DV212" s="255"/>
      <c r="DW212" s="255"/>
      <c r="DX212" s="255"/>
      <c r="DY212" s="255"/>
      <c r="DZ212" s="255"/>
      <c r="EA212" s="261"/>
      <c r="EB212" s="20"/>
      <c r="EC212" s="19"/>
      <c r="ED212" s="254"/>
      <c r="EE212" s="255"/>
      <c r="EF212" s="255"/>
      <c r="EG212" s="255"/>
      <c r="EH212" s="255"/>
      <c r="EI212" s="255"/>
      <c r="EJ212" s="255"/>
      <c r="EK212" s="255"/>
      <c r="EL212" s="255"/>
      <c r="EM212" s="260"/>
      <c r="EN212" s="255"/>
      <c r="EO212" s="255"/>
      <c r="EP212" s="255"/>
      <c r="EQ212" s="255"/>
      <c r="ER212" s="255"/>
      <c r="ES212" s="255"/>
      <c r="ET212" s="255"/>
      <c r="EU212" s="255"/>
      <c r="EV212" s="255"/>
      <c r="EW212" s="261"/>
      <c r="EX212" s="20"/>
      <c r="EY212" s="19"/>
      <c r="EZ212" s="254"/>
      <c r="FA212" s="255"/>
      <c r="FB212" s="255"/>
      <c r="FC212" s="255"/>
      <c r="FD212" s="255"/>
      <c r="FE212" s="255"/>
      <c r="FF212" s="255"/>
      <c r="FG212" s="255"/>
      <c r="FH212" s="255"/>
      <c r="FI212" s="260"/>
      <c r="FJ212" s="255"/>
      <c r="FK212" s="255"/>
      <c r="FL212" s="255"/>
      <c r="FM212" s="255"/>
      <c r="FN212" s="255"/>
      <c r="FO212" s="255"/>
      <c r="FP212" s="255"/>
      <c r="FQ212" s="255"/>
      <c r="FR212" s="255"/>
      <c r="FS212" s="261"/>
      <c r="FT212" s="20"/>
      <c r="FU212" s="19"/>
      <c r="FV212" s="254"/>
      <c r="FW212" s="255"/>
      <c r="FX212" s="255"/>
      <c r="FY212" s="255"/>
      <c r="FZ212" s="255"/>
      <c r="GA212" s="255"/>
      <c r="GB212" s="255"/>
      <c r="GC212" s="255"/>
      <c r="GD212" s="255"/>
      <c r="GE212" s="260"/>
      <c r="GF212" s="255"/>
      <c r="GG212" s="255"/>
      <c r="GH212" s="255"/>
      <c r="GI212" s="255"/>
      <c r="GJ212" s="255"/>
      <c r="GK212" s="255"/>
      <c r="GL212" s="255"/>
      <c r="GM212" s="255"/>
      <c r="GN212" s="255"/>
      <c r="GO212" s="261"/>
      <c r="GP212" s="20"/>
      <c r="GQ212" s="19"/>
      <c r="GR212" s="254"/>
      <c r="GS212" s="255"/>
      <c r="GT212" s="255"/>
      <c r="GU212" s="255"/>
      <c r="GV212" s="255"/>
      <c r="GW212" s="255"/>
      <c r="GX212" s="255"/>
      <c r="GY212" s="255"/>
      <c r="GZ212" s="255"/>
      <c r="HA212" s="260"/>
      <c r="HB212" s="255"/>
      <c r="HC212" s="255"/>
      <c r="HD212" s="255"/>
      <c r="HE212" s="255"/>
      <c r="HF212" s="255"/>
      <c r="HG212" s="255"/>
      <c r="HH212" s="255"/>
      <c r="HI212" s="255"/>
      <c r="HJ212" s="255"/>
      <c r="HK212" s="261"/>
      <c r="HL212" s="20"/>
    </row>
    <row r="213" spans="1:220" ht="14.25" customHeight="1" thickBot="1">
      <c r="A213" s="19"/>
      <c r="B213" s="256"/>
      <c r="C213" s="257"/>
      <c r="D213" s="257"/>
      <c r="E213" s="257"/>
      <c r="F213" s="257"/>
      <c r="G213" s="257"/>
      <c r="H213" s="257"/>
      <c r="I213" s="257"/>
      <c r="J213" s="257"/>
      <c r="K213" s="262"/>
      <c r="L213" s="257"/>
      <c r="M213" s="257"/>
      <c r="N213" s="257"/>
      <c r="O213" s="257"/>
      <c r="P213" s="257"/>
      <c r="Q213" s="257"/>
      <c r="R213" s="257"/>
      <c r="S213" s="257"/>
      <c r="T213" s="257"/>
      <c r="U213" s="263"/>
      <c r="V213" s="20"/>
      <c r="W213" s="19"/>
      <c r="X213" s="256"/>
      <c r="Y213" s="257"/>
      <c r="Z213" s="257"/>
      <c r="AA213" s="257"/>
      <c r="AB213" s="257"/>
      <c r="AC213" s="257"/>
      <c r="AD213" s="257"/>
      <c r="AE213" s="257"/>
      <c r="AF213" s="257"/>
      <c r="AG213" s="262"/>
      <c r="AH213" s="257"/>
      <c r="AI213" s="257"/>
      <c r="AJ213" s="257"/>
      <c r="AK213" s="257"/>
      <c r="AL213" s="257"/>
      <c r="AM213" s="257"/>
      <c r="AN213" s="257"/>
      <c r="AO213" s="257"/>
      <c r="AP213" s="257"/>
      <c r="AQ213" s="263"/>
      <c r="AR213" s="20"/>
      <c r="AS213" s="19"/>
      <c r="AT213" s="256"/>
      <c r="AU213" s="257"/>
      <c r="AV213" s="257"/>
      <c r="AW213" s="257"/>
      <c r="AX213" s="257"/>
      <c r="AY213" s="257"/>
      <c r="AZ213" s="257"/>
      <c r="BA213" s="257"/>
      <c r="BB213" s="257"/>
      <c r="BC213" s="262"/>
      <c r="BD213" s="257"/>
      <c r="BE213" s="257"/>
      <c r="BF213" s="257"/>
      <c r="BG213" s="257"/>
      <c r="BH213" s="257"/>
      <c r="BI213" s="257"/>
      <c r="BJ213" s="257"/>
      <c r="BK213" s="257"/>
      <c r="BL213" s="257"/>
      <c r="BM213" s="263"/>
      <c r="BN213" s="20"/>
      <c r="BO213" s="19"/>
      <c r="BP213" s="256"/>
      <c r="BQ213" s="257"/>
      <c r="BR213" s="257"/>
      <c r="BS213" s="257"/>
      <c r="BT213" s="257"/>
      <c r="BU213" s="257"/>
      <c r="BV213" s="257"/>
      <c r="BW213" s="257"/>
      <c r="BX213" s="257"/>
      <c r="BY213" s="262"/>
      <c r="BZ213" s="257"/>
      <c r="CA213" s="257"/>
      <c r="CB213" s="257"/>
      <c r="CC213" s="257"/>
      <c r="CD213" s="257"/>
      <c r="CE213" s="257"/>
      <c r="CF213" s="257"/>
      <c r="CG213" s="257"/>
      <c r="CH213" s="257"/>
      <c r="CI213" s="263"/>
      <c r="CJ213" s="20"/>
      <c r="CK213" s="19"/>
      <c r="CL213" s="256"/>
      <c r="CM213" s="257"/>
      <c r="CN213" s="257"/>
      <c r="CO213" s="257"/>
      <c r="CP213" s="257"/>
      <c r="CQ213" s="257"/>
      <c r="CR213" s="257"/>
      <c r="CS213" s="257"/>
      <c r="CT213" s="257"/>
      <c r="CU213" s="262"/>
      <c r="CV213" s="257"/>
      <c r="CW213" s="257"/>
      <c r="CX213" s="257"/>
      <c r="CY213" s="257"/>
      <c r="CZ213" s="257"/>
      <c r="DA213" s="257"/>
      <c r="DB213" s="257"/>
      <c r="DC213" s="257"/>
      <c r="DD213" s="257"/>
      <c r="DE213" s="263"/>
      <c r="DF213" s="20"/>
      <c r="DG213" s="19"/>
      <c r="DH213" s="256"/>
      <c r="DI213" s="257"/>
      <c r="DJ213" s="257"/>
      <c r="DK213" s="257"/>
      <c r="DL213" s="257"/>
      <c r="DM213" s="257"/>
      <c r="DN213" s="257"/>
      <c r="DO213" s="257"/>
      <c r="DP213" s="257"/>
      <c r="DQ213" s="262"/>
      <c r="DR213" s="257"/>
      <c r="DS213" s="257"/>
      <c r="DT213" s="257"/>
      <c r="DU213" s="257"/>
      <c r="DV213" s="257"/>
      <c r="DW213" s="257"/>
      <c r="DX213" s="257"/>
      <c r="DY213" s="257"/>
      <c r="DZ213" s="257"/>
      <c r="EA213" s="263"/>
      <c r="EB213" s="20"/>
      <c r="EC213" s="19"/>
      <c r="ED213" s="256"/>
      <c r="EE213" s="257"/>
      <c r="EF213" s="257"/>
      <c r="EG213" s="257"/>
      <c r="EH213" s="257"/>
      <c r="EI213" s="257"/>
      <c r="EJ213" s="257"/>
      <c r="EK213" s="257"/>
      <c r="EL213" s="257"/>
      <c r="EM213" s="262"/>
      <c r="EN213" s="257"/>
      <c r="EO213" s="257"/>
      <c r="EP213" s="257"/>
      <c r="EQ213" s="257"/>
      <c r="ER213" s="257"/>
      <c r="ES213" s="257"/>
      <c r="ET213" s="257"/>
      <c r="EU213" s="257"/>
      <c r="EV213" s="257"/>
      <c r="EW213" s="263"/>
      <c r="EX213" s="20"/>
      <c r="EY213" s="19"/>
      <c r="EZ213" s="256"/>
      <c r="FA213" s="257"/>
      <c r="FB213" s="257"/>
      <c r="FC213" s="257"/>
      <c r="FD213" s="257"/>
      <c r="FE213" s="257"/>
      <c r="FF213" s="257"/>
      <c r="FG213" s="257"/>
      <c r="FH213" s="257"/>
      <c r="FI213" s="262"/>
      <c r="FJ213" s="257"/>
      <c r="FK213" s="257"/>
      <c r="FL213" s="257"/>
      <c r="FM213" s="257"/>
      <c r="FN213" s="257"/>
      <c r="FO213" s="257"/>
      <c r="FP213" s="257"/>
      <c r="FQ213" s="257"/>
      <c r="FR213" s="257"/>
      <c r="FS213" s="263"/>
      <c r="FT213" s="20"/>
      <c r="FU213" s="19"/>
      <c r="FV213" s="256"/>
      <c r="FW213" s="257"/>
      <c r="FX213" s="257"/>
      <c r="FY213" s="257"/>
      <c r="FZ213" s="257"/>
      <c r="GA213" s="257"/>
      <c r="GB213" s="257"/>
      <c r="GC213" s="257"/>
      <c r="GD213" s="257"/>
      <c r="GE213" s="262"/>
      <c r="GF213" s="257"/>
      <c r="GG213" s="257"/>
      <c r="GH213" s="257"/>
      <c r="GI213" s="257"/>
      <c r="GJ213" s="257"/>
      <c r="GK213" s="257"/>
      <c r="GL213" s="257"/>
      <c r="GM213" s="257"/>
      <c r="GN213" s="257"/>
      <c r="GO213" s="263"/>
      <c r="GP213" s="20"/>
      <c r="GQ213" s="19"/>
      <c r="GR213" s="256"/>
      <c r="GS213" s="257"/>
      <c r="GT213" s="257"/>
      <c r="GU213" s="257"/>
      <c r="GV213" s="257"/>
      <c r="GW213" s="257"/>
      <c r="GX213" s="257"/>
      <c r="GY213" s="257"/>
      <c r="GZ213" s="257"/>
      <c r="HA213" s="262"/>
      <c r="HB213" s="257"/>
      <c r="HC213" s="257"/>
      <c r="HD213" s="257"/>
      <c r="HE213" s="257"/>
      <c r="HF213" s="257"/>
      <c r="HG213" s="257"/>
      <c r="HH213" s="257"/>
      <c r="HI213" s="257"/>
      <c r="HJ213" s="257"/>
      <c r="HK213" s="263"/>
      <c r="HL213" s="20"/>
    </row>
    <row r="214" spans="1:220">
      <c r="A214" s="19"/>
      <c r="V214" s="20"/>
      <c r="W214" s="19"/>
      <c r="AR214" s="20"/>
      <c r="AS214" s="19"/>
      <c r="BN214" s="20"/>
      <c r="BO214" s="19"/>
      <c r="CJ214" s="20"/>
      <c r="CK214" s="19"/>
      <c r="DF214" s="20"/>
      <c r="DG214" s="19"/>
      <c r="EB214" s="20"/>
      <c r="EC214" s="19"/>
      <c r="EX214" s="20"/>
      <c r="EY214" s="19"/>
      <c r="FT214" s="20"/>
      <c r="FU214" s="19"/>
      <c r="GP214" s="20"/>
      <c r="GQ214" s="19"/>
      <c r="HL214" s="20"/>
    </row>
    <row r="215" spans="1:220" ht="14.25" thickBot="1">
      <c r="A215" s="19"/>
      <c r="V215" s="20"/>
      <c r="W215" s="19"/>
      <c r="AR215" s="20"/>
      <c r="AS215" s="19"/>
      <c r="BN215" s="20"/>
      <c r="BO215" s="19"/>
      <c r="CJ215" s="20"/>
      <c r="CK215" s="19"/>
      <c r="DF215" s="20"/>
      <c r="DG215" s="19"/>
      <c r="EB215" s="20"/>
      <c r="EC215" s="19"/>
      <c r="EX215" s="20"/>
      <c r="EY215" s="19"/>
      <c r="FT215" s="20"/>
      <c r="FU215" s="19"/>
      <c r="GP215" s="20"/>
      <c r="GQ215" s="19"/>
      <c r="HL215" s="20"/>
    </row>
    <row r="216" spans="1:220" ht="13.5" customHeight="1">
      <c r="A216" s="19"/>
      <c r="B216" s="282" t="s">
        <v>251</v>
      </c>
      <c r="C216" s="283"/>
      <c r="D216" s="286" t="s">
        <v>252</v>
      </c>
      <c r="E216" s="287"/>
      <c r="F216" s="287"/>
      <c r="G216" s="283"/>
      <c r="H216" s="286" t="s">
        <v>255</v>
      </c>
      <c r="I216" s="287"/>
      <c r="J216" s="287"/>
      <c r="K216" s="287"/>
      <c r="L216" s="287"/>
      <c r="M216" s="287"/>
      <c r="N216" s="287"/>
      <c r="O216" s="283"/>
      <c r="P216" s="286" t="s">
        <v>253</v>
      </c>
      <c r="Q216" s="283"/>
      <c r="R216" s="286" t="s">
        <v>254</v>
      </c>
      <c r="S216" s="287"/>
      <c r="T216" s="287"/>
      <c r="U216" s="305"/>
      <c r="V216" s="20"/>
      <c r="W216" s="19"/>
      <c r="X216" s="282" t="s">
        <v>251</v>
      </c>
      <c r="Y216" s="283"/>
      <c r="Z216" s="286" t="s">
        <v>252</v>
      </c>
      <c r="AA216" s="287"/>
      <c r="AB216" s="287"/>
      <c r="AC216" s="283"/>
      <c r="AD216" s="286" t="s">
        <v>255</v>
      </c>
      <c r="AE216" s="287"/>
      <c r="AF216" s="287"/>
      <c r="AG216" s="287"/>
      <c r="AH216" s="287"/>
      <c r="AI216" s="287"/>
      <c r="AJ216" s="287"/>
      <c r="AK216" s="283"/>
      <c r="AL216" s="286" t="s">
        <v>253</v>
      </c>
      <c r="AM216" s="283"/>
      <c r="AN216" s="286" t="s">
        <v>254</v>
      </c>
      <c r="AO216" s="287"/>
      <c r="AP216" s="287"/>
      <c r="AQ216" s="305"/>
      <c r="AR216" s="20"/>
      <c r="AS216" s="19"/>
      <c r="AT216" s="282" t="s">
        <v>251</v>
      </c>
      <c r="AU216" s="283"/>
      <c r="AV216" s="286" t="s">
        <v>252</v>
      </c>
      <c r="AW216" s="287"/>
      <c r="AX216" s="287"/>
      <c r="AY216" s="283"/>
      <c r="AZ216" s="286" t="s">
        <v>255</v>
      </c>
      <c r="BA216" s="287"/>
      <c r="BB216" s="287"/>
      <c r="BC216" s="287"/>
      <c r="BD216" s="287"/>
      <c r="BE216" s="287"/>
      <c r="BF216" s="287"/>
      <c r="BG216" s="283"/>
      <c r="BH216" s="286" t="s">
        <v>253</v>
      </c>
      <c r="BI216" s="283"/>
      <c r="BJ216" s="286" t="s">
        <v>254</v>
      </c>
      <c r="BK216" s="287"/>
      <c r="BL216" s="287"/>
      <c r="BM216" s="305"/>
      <c r="BN216" s="20"/>
      <c r="BO216" s="19"/>
      <c r="BP216" s="282" t="s">
        <v>251</v>
      </c>
      <c r="BQ216" s="283"/>
      <c r="BR216" s="286" t="s">
        <v>252</v>
      </c>
      <c r="BS216" s="287"/>
      <c r="BT216" s="287"/>
      <c r="BU216" s="283"/>
      <c r="BV216" s="286" t="s">
        <v>255</v>
      </c>
      <c r="BW216" s="287"/>
      <c r="BX216" s="287"/>
      <c r="BY216" s="287"/>
      <c r="BZ216" s="287"/>
      <c r="CA216" s="287"/>
      <c r="CB216" s="287"/>
      <c r="CC216" s="283"/>
      <c r="CD216" s="286" t="s">
        <v>253</v>
      </c>
      <c r="CE216" s="283"/>
      <c r="CF216" s="286" t="s">
        <v>254</v>
      </c>
      <c r="CG216" s="287"/>
      <c r="CH216" s="287"/>
      <c r="CI216" s="305"/>
      <c r="CJ216" s="20"/>
      <c r="CK216" s="19"/>
      <c r="CL216" s="282" t="s">
        <v>251</v>
      </c>
      <c r="CM216" s="283"/>
      <c r="CN216" s="286" t="s">
        <v>252</v>
      </c>
      <c r="CO216" s="287"/>
      <c r="CP216" s="287"/>
      <c r="CQ216" s="283"/>
      <c r="CR216" s="286" t="s">
        <v>255</v>
      </c>
      <c r="CS216" s="287"/>
      <c r="CT216" s="287"/>
      <c r="CU216" s="287"/>
      <c r="CV216" s="287"/>
      <c r="CW216" s="287"/>
      <c r="CX216" s="287"/>
      <c r="CY216" s="283"/>
      <c r="CZ216" s="286" t="s">
        <v>253</v>
      </c>
      <c r="DA216" s="283"/>
      <c r="DB216" s="286" t="s">
        <v>254</v>
      </c>
      <c r="DC216" s="287"/>
      <c r="DD216" s="287"/>
      <c r="DE216" s="305"/>
      <c r="DF216" s="20"/>
      <c r="DG216" s="19"/>
      <c r="DH216" s="282" t="s">
        <v>251</v>
      </c>
      <c r="DI216" s="283"/>
      <c r="DJ216" s="286" t="s">
        <v>252</v>
      </c>
      <c r="DK216" s="287"/>
      <c r="DL216" s="287"/>
      <c r="DM216" s="283"/>
      <c r="DN216" s="286" t="s">
        <v>255</v>
      </c>
      <c r="DO216" s="287"/>
      <c r="DP216" s="287"/>
      <c r="DQ216" s="287"/>
      <c r="DR216" s="287"/>
      <c r="DS216" s="287"/>
      <c r="DT216" s="287"/>
      <c r="DU216" s="283"/>
      <c r="DV216" s="286" t="s">
        <v>253</v>
      </c>
      <c r="DW216" s="283"/>
      <c r="DX216" s="286" t="s">
        <v>254</v>
      </c>
      <c r="DY216" s="287"/>
      <c r="DZ216" s="287"/>
      <c r="EA216" s="305"/>
      <c r="EB216" s="20"/>
      <c r="EC216" s="19"/>
      <c r="ED216" s="282" t="s">
        <v>251</v>
      </c>
      <c r="EE216" s="283"/>
      <c r="EF216" s="286" t="s">
        <v>252</v>
      </c>
      <c r="EG216" s="287"/>
      <c r="EH216" s="287"/>
      <c r="EI216" s="283"/>
      <c r="EJ216" s="286" t="s">
        <v>255</v>
      </c>
      <c r="EK216" s="287"/>
      <c r="EL216" s="287"/>
      <c r="EM216" s="287"/>
      <c r="EN216" s="287"/>
      <c r="EO216" s="287"/>
      <c r="EP216" s="287"/>
      <c r="EQ216" s="283"/>
      <c r="ER216" s="286" t="s">
        <v>253</v>
      </c>
      <c r="ES216" s="283"/>
      <c r="ET216" s="286" t="s">
        <v>254</v>
      </c>
      <c r="EU216" s="287"/>
      <c r="EV216" s="287"/>
      <c r="EW216" s="305"/>
      <c r="EX216" s="20"/>
      <c r="EY216" s="19"/>
      <c r="EZ216" s="282" t="s">
        <v>251</v>
      </c>
      <c r="FA216" s="283"/>
      <c r="FB216" s="286" t="s">
        <v>252</v>
      </c>
      <c r="FC216" s="287"/>
      <c r="FD216" s="287"/>
      <c r="FE216" s="283"/>
      <c r="FF216" s="286" t="s">
        <v>255</v>
      </c>
      <c r="FG216" s="287"/>
      <c r="FH216" s="287"/>
      <c r="FI216" s="287"/>
      <c r="FJ216" s="287"/>
      <c r="FK216" s="287"/>
      <c r="FL216" s="287"/>
      <c r="FM216" s="283"/>
      <c r="FN216" s="286" t="s">
        <v>253</v>
      </c>
      <c r="FO216" s="283"/>
      <c r="FP216" s="286" t="s">
        <v>254</v>
      </c>
      <c r="FQ216" s="287"/>
      <c r="FR216" s="287"/>
      <c r="FS216" s="305"/>
      <c r="FT216" s="20"/>
      <c r="FU216" s="19"/>
      <c r="FV216" s="282" t="s">
        <v>251</v>
      </c>
      <c r="FW216" s="283"/>
      <c r="FX216" s="286" t="s">
        <v>252</v>
      </c>
      <c r="FY216" s="287"/>
      <c r="FZ216" s="287"/>
      <c r="GA216" s="283"/>
      <c r="GB216" s="286" t="s">
        <v>255</v>
      </c>
      <c r="GC216" s="287"/>
      <c r="GD216" s="287"/>
      <c r="GE216" s="287"/>
      <c r="GF216" s="287"/>
      <c r="GG216" s="287"/>
      <c r="GH216" s="287"/>
      <c r="GI216" s="283"/>
      <c r="GJ216" s="286" t="s">
        <v>253</v>
      </c>
      <c r="GK216" s="283"/>
      <c r="GL216" s="286" t="s">
        <v>254</v>
      </c>
      <c r="GM216" s="287"/>
      <c r="GN216" s="287"/>
      <c r="GO216" s="305"/>
      <c r="GP216" s="20"/>
      <c r="GQ216" s="19"/>
      <c r="GR216" s="282" t="s">
        <v>251</v>
      </c>
      <c r="GS216" s="283"/>
      <c r="GT216" s="286" t="s">
        <v>252</v>
      </c>
      <c r="GU216" s="287"/>
      <c r="GV216" s="287"/>
      <c r="GW216" s="283"/>
      <c r="GX216" s="286" t="s">
        <v>255</v>
      </c>
      <c r="GY216" s="287"/>
      <c r="GZ216" s="287"/>
      <c r="HA216" s="287"/>
      <c r="HB216" s="287"/>
      <c r="HC216" s="287"/>
      <c r="HD216" s="287"/>
      <c r="HE216" s="283"/>
      <c r="HF216" s="286" t="s">
        <v>253</v>
      </c>
      <c r="HG216" s="283"/>
      <c r="HH216" s="286" t="s">
        <v>254</v>
      </c>
      <c r="HI216" s="287"/>
      <c r="HJ216" s="287"/>
      <c r="HK216" s="305"/>
      <c r="HL216" s="20"/>
    </row>
    <row r="217" spans="1:220" ht="13.5" customHeight="1">
      <c r="A217" s="19"/>
      <c r="B217" s="284"/>
      <c r="C217" s="285"/>
      <c r="D217" s="288"/>
      <c r="E217" s="289"/>
      <c r="F217" s="289"/>
      <c r="G217" s="285"/>
      <c r="H217" s="288"/>
      <c r="I217" s="289"/>
      <c r="J217" s="289"/>
      <c r="K217" s="289"/>
      <c r="L217" s="289"/>
      <c r="M217" s="289"/>
      <c r="N217" s="289"/>
      <c r="O217" s="285"/>
      <c r="P217" s="288"/>
      <c r="Q217" s="285"/>
      <c r="R217" s="288"/>
      <c r="S217" s="289"/>
      <c r="T217" s="289"/>
      <c r="U217" s="306"/>
      <c r="V217" s="20"/>
      <c r="W217" s="19"/>
      <c r="X217" s="284"/>
      <c r="Y217" s="285"/>
      <c r="Z217" s="288"/>
      <c r="AA217" s="289"/>
      <c r="AB217" s="289"/>
      <c r="AC217" s="285"/>
      <c r="AD217" s="288"/>
      <c r="AE217" s="289"/>
      <c r="AF217" s="289"/>
      <c r="AG217" s="289"/>
      <c r="AH217" s="289"/>
      <c r="AI217" s="289"/>
      <c r="AJ217" s="289"/>
      <c r="AK217" s="285"/>
      <c r="AL217" s="288"/>
      <c r="AM217" s="285"/>
      <c r="AN217" s="288"/>
      <c r="AO217" s="289"/>
      <c r="AP217" s="289"/>
      <c r="AQ217" s="306"/>
      <c r="AR217" s="20"/>
      <c r="AS217" s="19"/>
      <c r="AT217" s="284"/>
      <c r="AU217" s="285"/>
      <c r="AV217" s="288"/>
      <c r="AW217" s="289"/>
      <c r="AX217" s="289"/>
      <c r="AY217" s="285"/>
      <c r="AZ217" s="288"/>
      <c r="BA217" s="289"/>
      <c r="BB217" s="289"/>
      <c r="BC217" s="289"/>
      <c r="BD217" s="289"/>
      <c r="BE217" s="289"/>
      <c r="BF217" s="289"/>
      <c r="BG217" s="285"/>
      <c r="BH217" s="288"/>
      <c r="BI217" s="285"/>
      <c r="BJ217" s="288"/>
      <c r="BK217" s="289"/>
      <c r="BL217" s="289"/>
      <c r="BM217" s="306"/>
      <c r="BN217" s="20"/>
      <c r="BO217" s="19"/>
      <c r="BP217" s="284"/>
      <c r="BQ217" s="285"/>
      <c r="BR217" s="288"/>
      <c r="BS217" s="289"/>
      <c r="BT217" s="289"/>
      <c r="BU217" s="285"/>
      <c r="BV217" s="288"/>
      <c r="BW217" s="289"/>
      <c r="BX217" s="289"/>
      <c r="BY217" s="289"/>
      <c r="BZ217" s="289"/>
      <c r="CA217" s="289"/>
      <c r="CB217" s="289"/>
      <c r="CC217" s="285"/>
      <c r="CD217" s="288"/>
      <c r="CE217" s="285"/>
      <c r="CF217" s="288"/>
      <c r="CG217" s="289"/>
      <c r="CH217" s="289"/>
      <c r="CI217" s="306"/>
      <c r="CJ217" s="20"/>
      <c r="CK217" s="19"/>
      <c r="CL217" s="284"/>
      <c r="CM217" s="285"/>
      <c r="CN217" s="288"/>
      <c r="CO217" s="289"/>
      <c r="CP217" s="289"/>
      <c r="CQ217" s="285"/>
      <c r="CR217" s="288"/>
      <c r="CS217" s="289"/>
      <c r="CT217" s="289"/>
      <c r="CU217" s="289"/>
      <c r="CV217" s="289"/>
      <c r="CW217" s="289"/>
      <c r="CX217" s="289"/>
      <c r="CY217" s="285"/>
      <c r="CZ217" s="288"/>
      <c r="DA217" s="285"/>
      <c r="DB217" s="288"/>
      <c r="DC217" s="289"/>
      <c r="DD217" s="289"/>
      <c r="DE217" s="306"/>
      <c r="DF217" s="20"/>
      <c r="DG217" s="19"/>
      <c r="DH217" s="284"/>
      <c r="DI217" s="285"/>
      <c r="DJ217" s="288"/>
      <c r="DK217" s="289"/>
      <c r="DL217" s="289"/>
      <c r="DM217" s="285"/>
      <c r="DN217" s="288"/>
      <c r="DO217" s="289"/>
      <c r="DP217" s="289"/>
      <c r="DQ217" s="289"/>
      <c r="DR217" s="289"/>
      <c r="DS217" s="289"/>
      <c r="DT217" s="289"/>
      <c r="DU217" s="285"/>
      <c r="DV217" s="288"/>
      <c r="DW217" s="285"/>
      <c r="DX217" s="288"/>
      <c r="DY217" s="289"/>
      <c r="DZ217" s="289"/>
      <c r="EA217" s="306"/>
      <c r="EB217" s="20"/>
      <c r="EC217" s="19"/>
      <c r="ED217" s="284"/>
      <c r="EE217" s="285"/>
      <c r="EF217" s="288"/>
      <c r="EG217" s="289"/>
      <c r="EH217" s="289"/>
      <c r="EI217" s="285"/>
      <c r="EJ217" s="288"/>
      <c r="EK217" s="289"/>
      <c r="EL217" s="289"/>
      <c r="EM217" s="289"/>
      <c r="EN217" s="289"/>
      <c r="EO217" s="289"/>
      <c r="EP217" s="289"/>
      <c r="EQ217" s="285"/>
      <c r="ER217" s="288"/>
      <c r="ES217" s="285"/>
      <c r="ET217" s="288"/>
      <c r="EU217" s="289"/>
      <c r="EV217" s="289"/>
      <c r="EW217" s="306"/>
      <c r="EX217" s="20"/>
      <c r="EY217" s="19"/>
      <c r="EZ217" s="284"/>
      <c r="FA217" s="285"/>
      <c r="FB217" s="288"/>
      <c r="FC217" s="289"/>
      <c r="FD217" s="289"/>
      <c r="FE217" s="285"/>
      <c r="FF217" s="288"/>
      <c r="FG217" s="289"/>
      <c r="FH217" s="289"/>
      <c r="FI217" s="289"/>
      <c r="FJ217" s="289"/>
      <c r="FK217" s="289"/>
      <c r="FL217" s="289"/>
      <c r="FM217" s="285"/>
      <c r="FN217" s="288"/>
      <c r="FO217" s="285"/>
      <c r="FP217" s="288"/>
      <c r="FQ217" s="289"/>
      <c r="FR217" s="289"/>
      <c r="FS217" s="306"/>
      <c r="FT217" s="20"/>
      <c r="FU217" s="19"/>
      <c r="FV217" s="284"/>
      <c r="FW217" s="285"/>
      <c r="FX217" s="288"/>
      <c r="FY217" s="289"/>
      <c r="FZ217" s="289"/>
      <c r="GA217" s="285"/>
      <c r="GB217" s="288"/>
      <c r="GC217" s="289"/>
      <c r="GD217" s="289"/>
      <c r="GE217" s="289"/>
      <c r="GF217" s="289"/>
      <c r="GG217" s="289"/>
      <c r="GH217" s="289"/>
      <c r="GI217" s="285"/>
      <c r="GJ217" s="288"/>
      <c r="GK217" s="285"/>
      <c r="GL217" s="288"/>
      <c r="GM217" s="289"/>
      <c r="GN217" s="289"/>
      <c r="GO217" s="306"/>
      <c r="GP217" s="20"/>
      <c r="GQ217" s="19"/>
      <c r="GR217" s="284"/>
      <c r="GS217" s="285"/>
      <c r="GT217" s="288"/>
      <c r="GU217" s="289"/>
      <c r="GV217" s="289"/>
      <c r="GW217" s="285"/>
      <c r="GX217" s="288"/>
      <c r="GY217" s="289"/>
      <c r="GZ217" s="289"/>
      <c r="HA217" s="289"/>
      <c r="HB217" s="289"/>
      <c r="HC217" s="289"/>
      <c r="HD217" s="289"/>
      <c r="HE217" s="285"/>
      <c r="HF217" s="288"/>
      <c r="HG217" s="285"/>
      <c r="HH217" s="288"/>
      <c r="HI217" s="289"/>
      <c r="HJ217" s="289"/>
      <c r="HK217" s="306"/>
      <c r="HL217" s="20"/>
    </row>
    <row r="218" spans="1:220" ht="13.5" customHeight="1">
      <c r="A218" s="19"/>
      <c r="B218" s="279"/>
      <c r="C218" s="274"/>
      <c r="D218" s="302" t="str">
        <f>MID(個人一覧!$H$40,1,1)</f>
        <v/>
      </c>
      <c r="E218" s="290" t="str">
        <f>MID(個人一覧!$H$40,2,1)</f>
        <v/>
      </c>
      <c r="F218" s="290" t="str">
        <f>MID(個人一覧!$H$40,3,1)</f>
        <v/>
      </c>
      <c r="G218" s="249" t="str">
        <f>MID(個人一覧!$H$40,4,1)</f>
        <v/>
      </c>
      <c r="H218" s="293">
        <f>個人一覧!$C$40</f>
        <v>0</v>
      </c>
      <c r="I218" s="294"/>
      <c r="J218" s="294"/>
      <c r="K218" s="294"/>
      <c r="L218" s="294"/>
      <c r="M218" s="294"/>
      <c r="N218" s="294"/>
      <c r="O218" s="295"/>
      <c r="P218" s="273">
        <f>個人一覧!$D$40</f>
        <v>0</v>
      </c>
      <c r="Q218" s="274"/>
      <c r="R218" s="264">
        <f>個人申込書!$R$17</f>
        <v>0</v>
      </c>
      <c r="S218" s="265"/>
      <c r="T218" s="265"/>
      <c r="U218" s="266"/>
      <c r="V218" s="20"/>
      <c r="W218" s="19"/>
      <c r="X218" s="279"/>
      <c r="Y218" s="274"/>
      <c r="Z218" s="302" t="str">
        <f>MID(個人一覧!$H$41,1,1)</f>
        <v/>
      </c>
      <c r="AA218" s="290" t="str">
        <f>MID(個人一覧!$H$41,2,1)</f>
        <v/>
      </c>
      <c r="AB218" s="290" t="str">
        <f>MID(個人一覧!$H$41,3,1)</f>
        <v/>
      </c>
      <c r="AC218" s="249" t="str">
        <f>MID(個人一覧!$H$41,4,1)</f>
        <v/>
      </c>
      <c r="AD218" s="293">
        <f>個人一覧!$C$41</f>
        <v>0</v>
      </c>
      <c r="AE218" s="294"/>
      <c r="AF218" s="294"/>
      <c r="AG218" s="294"/>
      <c r="AH218" s="294"/>
      <c r="AI218" s="294"/>
      <c r="AJ218" s="294"/>
      <c r="AK218" s="295"/>
      <c r="AL218" s="273">
        <f>個人一覧!$D$41</f>
        <v>0</v>
      </c>
      <c r="AM218" s="274"/>
      <c r="AN218" s="264">
        <f>個人申込書!$R$17</f>
        <v>0</v>
      </c>
      <c r="AO218" s="265"/>
      <c r="AP218" s="265"/>
      <c r="AQ218" s="266"/>
      <c r="AR218" s="20"/>
      <c r="AS218" s="19"/>
      <c r="AT218" s="279"/>
      <c r="AU218" s="274"/>
      <c r="AV218" s="302" t="str">
        <f>MID(個人一覧!$H$42,1,1)</f>
        <v/>
      </c>
      <c r="AW218" s="290" t="str">
        <f>MID(個人一覧!$H$42,2,1)</f>
        <v/>
      </c>
      <c r="AX218" s="290" t="str">
        <f>MID(個人一覧!$H$42,3,1)</f>
        <v/>
      </c>
      <c r="AY218" s="249" t="str">
        <f>MID(個人一覧!$H$42,4,1)</f>
        <v/>
      </c>
      <c r="AZ218" s="293">
        <f>個人一覧!$C$42</f>
        <v>0</v>
      </c>
      <c r="BA218" s="294"/>
      <c r="BB218" s="294"/>
      <c r="BC218" s="294"/>
      <c r="BD218" s="294"/>
      <c r="BE218" s="294"/>
      <c r="BF218" s="294"/>
      <c r="BG218" s="295"/>
      <c r="BH218" s="273">
        <f>個人一覧!$D$42</f>
        <v>0</v>
      </c>
      <c r="BI218" s="274"/>
      <c r="BJ218" s="264">
        <f>個人申込書!$R$17</f>
        <v>0</v>
      </c>
      <c r="BK218" s="265"/>
      <c r="BL218" s="265"/>
      <c r="BM218" s="266"/>
      <c r="BN218" s="20"/>
      <c r="BO218" s="19"/>
      <c r="BP218" s="279"/>
      <c r="BQ218" s="274"/>
      <c r="BR218" s="302" t="str">
        <f>MID(個人一覧!$H$43,1,1)</f>
        <v/>
      </c>
      <c r="BS218" s="290" t="str">
        <f>MID(個人一覧!$H$43,2,1)</f>
        <v/>
      </c>
      <c r="BT218" s="290" t="str">
        <f>MID(個人一覧!$H$43,3,1)</f>
        <v/>
      </c>
      <c r="BU218" s="249" t="str">
        <f>MID(個人一覧!$H$43,4,1)</f>
        <v/>
      </c>
      <c r="BV218" s="293">
        <f>個人一覧!$C$43</f>
        <v>0</v>
      </c>
      <c r="BW218" s="294"/>
      <c r="BX218" s="294"/>
      <c r="BY218" s="294"/>
      <c r="BZ218" s="294"/>
      <c r="CA218" s="294"/>
      <c r="CB218" s="294"/>
      <c r="CC218" s="295"/>
      <c r="CD218" s="273">
        <f>個人一覧!$D$43</f>
        <v>0</v>
      </c>
      <c r="CE218" s="274"/>
      <c r="CF218" s="264">
        <f>個人申込書!$R$17</f>
        <v>0</v>
      </c>
      <c r="CG218" s="265"/>
      <c r="CH218" s="265"/>
      <c r="CI218" s="266"/>
      <c r="CJ218" s="20"/>
      <c r="CK218" s="19"/>
      <c r="CL218" s="279"/>
      <c r="CM218" s="274"/>
      <c r="CN218" s="302" t="str">
        <f>MID(個人一覧!$H$44,1,1)</f>
        <v/>
      </c>
      <c r="CO218" s="290" t="str">
        <f>MID(個人一覧!$H$44,2,1)</f>
        <v/>
      </c>
      <c r="CP218" s="290" t="str">
        <f>MID(個人一覧!$H$44,3,1)</f>
        <v/>
      </c>
      <c r="CQ218" s="249" t="str">
        <f>MID(個人一覧!$H$44,4,1)</f>
        <v/>
      </c>
      <c r="CR218" s="293">
        <f>個人一覧!$C$44</f>
        <v>0</v>
      </c>
      <c r="CS218" s="294"/>
      <c r="CT218" s="294"/>
      <c r="CU218" s="294"/>
      <c r="CV218" s="294"/>
      <c r="CW218" s="294"/>
      <c r="CX218" s="294"/>
      <c r="CY218" s="295"/>
      <c r="CZ218" s="273">
        <f>個人一覧!$D$44</f>
        <v>0</v>
      </c>
      <c r="DA218" s="274"/>
      <c r="DB218" s="264">
        <f>個人申込書!$R$17</f>
        <v>0</v>
      </c>
      <c r="DC218" s="265"/>
      <c r="DD218" s="265"/>
      <c r="DE218" s="266"/>
      <c r="DF218" s="20"/>
      <c r="DG218" s="19"/>
      <c r="DH218" s="279"/>
      <c r="DI218" s="274"/>
      <c r="DJ218" s="302" t="str">
        <f>MID(個人一覧!$H$45,1,1)</f>
        <v/>
      </c>
      <c r="DK218" s="290" t="str">
        <f>MID(個人一覧!$H$45,2,1)</f>
        <v/>
      </c>
      <c r="DL218" s="290" t="str">
        <f>MID(個人一覧!$H$45,3,1)</f>
        <v/>
      </c>
      <c r="DM218" s="249" t="str">
        <f>MID(個人一覧!$H$45,4,1)</f>
        <v/>
      </c>
      <c r="DN218" s="293">
        <f>個人一覧!$C$45</f>
        <v>0</v>
      </c>
      <c r="DO218" s="294"/>
      <c r="DP218" s="294"/>
      <c r="DQ218" s="294"/>
      <c r="DR218" s="294"/>
      <c r="DS218" s="294"/>
      <c r="DT218" s="294"/>
      <c r="DU218" s="295"/>
      <c r="DV218" s="273">
        <f>個人一覧!$D$45</f>
        <v>0</v>
      </c>
      <c r="DW218" s="274"/>
      <c r="DX218" s="264">
        <f>個人申込書!$R$17</f>
        <v>0</v>
      </c>
      <c r="DY218" s="265"/>
      <c r="DZ218" s="265"/>
      <c r="EA218" s="266"/>
      <c r="EB218" s="20"/>
      <c r="EC218" s="19"/>
      <c r="ED218" s="279"/>
      <c r="EE218" s="274"/>
      <c r="EF218" s="302" t="str">
        <f>MID(個人一覧!$H$46,1,1)</f>
        <v/>
      </c>
      <c r="EG218" s="290" t="str">
        <f>MID(個人一覧!$H$46,2,1)</f>
        <v/>
      </c>
      <c r="EH218" s="290" t="str">
        <f>MID(個人一覧!$H$46,3,1)</f>
        <v/>
      </c>
      <c r="EI218" s="249" t="str">
        <f>MID(個人一覧!$H$46,4,1)</f>
        <v/>
      </c>
      <c r="EJ218" s="293">
        <f>個人一覧!$C$46</f>
        <v>0</v>
      </c>
      <c r="EK218" s="294"/>
      <c r="EL218" s="294"/>
      <c r="EM218" s="294"/>
      <c r="EN218" s="294"/>
      <c r="EO218" s="294"/>
      <c r="EP218" s="294"/>
      <c r="EQ218" s="295"/>
      <c r="ER218" s="273">
        <f>個人一覧!$D$46</f>
        <v>0</v>
      </c>
      <c r="ES218" s="274"/>
      <c r="ET218" s="264">
        <f>個人申込書!$R$17</f>
        <v>0</v>
      </c>
      <c r="EU218" s="265"/>
      <c r="EV218" s="265"/>
      <c r="EW218" s="266"/>
      <c r="EX218" s="20"/>
      <c r="EY218" s="19"/>
      <c r="EZ218" s="279"/>
      <c r="FA218" s="274"/>
      <c r="FB218" s="302" t="str">
        <f>MID(個人一覧!$H$47,1,1)</f>
        <v/>
      </c>
      <c r="FC218" s="290" t="str">
        <f>MID(個人一覧!$H$47,2,1)</f>
        <v/>
      </c>
      <c r="FD218" s="290" t="str">
        <f>MID(個人一覧!$H$47,3,1)</f>
        <v/>
      </c>
      <c r="FE218" s="249" t="str">
        <f>MID(個人一覧!$H$47,4,1)</f>
        <v/>
      </c>
      <c r="FF218" s="293">
        <f>個人一覧!$C$47</f>
        <v>0</v>
      </c>
      <c r="FG218" s="294"/>
      <c r="FH218" s="294"/>
      <c r="FI218" s="294"/>
      <c r="FJ218" s="294"/>
      <c r="FK218" s="294"/>
      <c r="FL218" s="294"/>
      <c r="FM218" s="295"/>
      <c r="FN218" s="273">
        <f>個人一覧!$D$47</f>
        <v>0</v>
      </c>
      <c r="FO218" s="274"/>
      <c r="FP218" s="264">
        <f>個人申込書!$R$17</f>
        <v>0</v>
      </c>
      <c r="FQ218" s="265"/>
      <c r="FR218" s="265"/>
      <c r="FS218" s="266"/>
      <c r="FT218" s="20"/>
      <c r="FU218" s="19"/>
      <c r="FV218" s="279"/>
      <c r="FW218" s="274"/>
      <c r="FX218" s="302" t="str">
        <f>MID(個人一覧!$H$48,1,1)</f>
        <v/>
      </c>
      <c r="FY218" s="290" t="str">
        <f>MID(個人一覧!$H$48,2,1)</f>
        <v/>
      </c>
      <c r="FZ218" s="290" t="str">
        <f>MID(個人一覧!$H$48,3,1)</f>
        <v/>
      </c>
      <c r="GA218" s="249" t="str">
        <f>MID(個人一覧!$H$48,4,1)</f>
        <v/>
      </c>
      <c r="GB218" s="293">
        <f>個人一覧!$C$48</f>
        <v>0</v>
      </c>
      <c r="GC218" s="294"/>
      <c r="GD218" s="294"/>
      <c r="GE218" s="294"/>
      <c r="GF218" s="294"/>
      <c r="GG218" s="294"/>
      <c r="GH218" s="294"/>
      <c r="GI218" s="295"/>
      <c r="GJ218" s="273">
        <f>個人一覧!$D$48</f>
        <v>0</v>
      </c>
      <c r="GK218" s="274"/>
      <c r="GL218" s="264">
        <f>個人申込書!$R$17</f>
        <v>0</v>
      </c>
      <c r="GM218" s="265"/>
      <c r="GN218" s="265"/>
      <c r="GO218" s="266"/>
      <c r="GP218" s="20"/>
      <c r="GQ218" s="19"/>
      <c r="GR218" s="279"/>
      <c r="GS218" s="274"/>
      <c r="GT218" s="302" t="str">
        <f>MID(個人一覧!$H$49,1,1)</f>
        <v/>
      </c>
      <c r="GU218" s="290" t="str">
        <f>MID(個人一覧!$H$49,2,1)</f>
        <v/>
      </c>
      <c r="GV218" s="290" t="str">
        <f>MID(個人一覧!$H$49,3,1)</f>
        <v/>
      </c>
      <c r="GW218" s="249" t="str">
        <f>MID(個人一覧!$H$49,4,1)</f>
        <v/>
      </c>
      <c r="GX218" s="293">
        <f>個人一覧!$C$49</f>
        <v>0</v>
      </c>
      <c r="GY218" s="294"/>
      <c r="GZ218" s="294"/>
      <c r="HA218" s="294"/>
      <c r="HB218" s="294"/>
      <c r="HC218" s="294"/>
      <c r="HD218" s="294"/>
      <c r="HE218" s="295"/>
      <c r="HF218" s="273">
        <f>個人一覧!$D$49</f>
        <v>0</v>
      </c>
      <c r="HG218" s="274"/>
      <c r="HH218" s="264">
        <f>個人申込書!$R$17</f>
        <v>0</v>
      </c>
      <c r="HI218" s="265"/>
      <c r="HJ218" s="265"/>
      <c r="HK218" s="266"/>
      <c r="HL218" s="20"/>
    </row>
    <row r="219" spans="1:220" ht="13.5" customHeight="1">
      <c r="A219" s="19"/>
      <c r="B219" s="280"/>
      <c r="C219" s="276"/>
      <c r="D219" s="303"/>
      <c r="E219" s="291"/>
      <c r="F219" s="291"/>
      <c r="G219" s="250"/>
      <c r="H219" s="296"/>
      <c r="I219" s="297"/>
      <c r="J219" s="297"/>
      <c r="K219" s="297"/>
      <c r="L219" s="297"/>
      <c r="M219" s="297"/>
      <c r="N219" s="297"/>
      <c r="O219" s="298"/>
      <c r="P219" s="275"/>
      <c r="Q219" s="276"/>
      <c r="R219" s="267"/>
      <c r="S219" s="268"/>
      <c r="T219" s="268"/>
      <c r="U219" s="269"/>
      <c r="V219" s="20"/>
      <c r="W219" s="19"/>
      <c r="X219" s="280"/>
      <c r="Y219" s="276"/>
      <c r="Z219" s="303"/>
      <c r="AA219" s="291"/>
      <c r="AB219" s="291"/>
      <c r="AC219" s="250"/>
      <c r="AD219" s="296"/>
      <c r="AE219" s="297"/>
      <c r="AF219" s="297"/>
      <c r="AG219" s="297"/>
      <c r="AH219" s="297"/>
      <c r="AI219" s="297"/>
      <c r="AJ219" s="297"/>
      <c r="AK219" s="298"/>
      <c r="AL219" s="275"/>
      <c r="AM219" s="276"/>
      <c r="AN219" s="267"/>
      <c r="AO219" s="268"/>
      <c r="AP219" s="268"/>
      <c r="AQ219" s="269"/>
      <c r="AR219" s="20"/>
      <c r="AS219" s="19"/>
      <c r="AT219" s="280"/>
      <c r="AU219" s="276"/>
      <c r="AV219" s="303"/>
      <c r="AW219" s="291"/>
      <c r="AX219" s="291"/>
      <c r="AY219" s="250"/>
      <c r="AZ219" s="296"/>
      <c r="BA219" s="297"/>
      <c r="BB219" s="297"/>
      <c r="BC219" s="297"/>
      <c r="BD219" s="297"/>
      <c r="BE219" s="297"/>
      <c r="BF219" s="297"/>
      <c r="BG219" s="298"/>
      <c r="BH219" s="275"/>
      <c r="BI219" s="276"/>
      <c r="BJ219" s="267"/>
      <c r="BK219" s="268"/>
      <c r="BL219" s="268"/>
      <c r="BM219" s="269"/>
      <c r="BN219" s="20"/>
      <c r="BO219" s="19"/>
      <c r="BP219" s="280"/>
      <c r="BQ219" s="276"/>
      <c r="BR219" s="303"/>
      <c r="BS219" s="291"/>
      <c r="BT219" s="291"/>
      <c r="BU219" s="250"/>
      <c r="BV219" s="296"/>
      <c r="BW219" s="297"/>
      <c r="BX219" s="297"/>
      <c r="BY219" s="297"/>
      <c r="BZ219" s="297"/>
      <c r="CA219" s="297"/>
      <c r="CB219" s="297"/>
      <c r="CC219" s="298"/>
      <c r="CD219" s="275"/>
      <c r="CE219" s="276"/>
      <c r="CF219" s="267"/>
      <c r="CG219" s="268"/>
      <c r="CH219" s="268"/>
      <c r="CI219" s="269"/>
      <c r="CJ219" s="20"/>
      <c r="CK219" s="19"/>
      <c r="CL219" s="280"/>
      <c r="CM219" s="276"/>
      <c r="CN219" s="303"/>
      <c r="CO219" s="291"/>
      <c r="CP219" s="291"/>
      <c r="CQ219" s="250"/>
      <c r="CR219" s="296"/>
      <c r="CS219" s="297"/>
      <c r="CT219" s="297"/>
      <c r="CU219" s="297"/>
      <c r="CV219" s="297"/>
      <c r="CW219" s="297"/>
      <c r="CX219" s="297"/>
      <c r="CY219" s="298"/>
      <c r="CZ219" s="275"/>
      <c r="DA219" s="276"/>
      <c r="DB219" s="267"/>
      <c r="DC219" s="268"/>
      <c r="DD219" s="268"/>
      <c r="DE219" s="269"/>
      <c r="DF219" s="20"/>
      <c r="DG219" s="19"/>
      <c r="DH219" s="280"/>
      <c r="DI219" s="276"/>
      <c r="DJ219" s="303"/>
      <c r="DK219" s="291"/>
      <c r="DL219" s="291"/>
      <c r="DM219" s="250"/>
      <c r="DN219" s="296"/>
      <c r="DO219" s="297"/>
      <c r="DP219" s="297"/>
      <c r="DQ219" s="297"/>
      <c r="DR219" s="297"/>
      <c r="DS219" s="297"/>
      <c r="DT219" s="297"/>
      <c r="DU219" s="298"/>
      <c r="DV219" s="275"/>
      <c r="DW219" s="276"/>
      <c r="DX219" s="267"/>
      <c r="DY219" s="268"/>
      <c r="DZ219" s="268"/>
      <c r="EA219" s="269"/>
      <c r="EB219" s="20"/>
      <c r="EC219" s="19"/>
      <c r="ED219" s="280"/>
      <c r="EE219" s="276"/>
      <c r="EF219" s="303"/>
      <c r="EG219" s="291"/>
      <c r="EH219" s="291"/>
      <c r="EI219" s="250"/>
      <c r="EJ219" s="296"/>
      <c r="EK219" s="297"/>
      <c r="EL219" s="297"/>
      <c r="EM219" s="297"/>
      <c r="EN219" s="297"/>
      <c r="EO219" s="297"/>
      <c r="EP219" s="297"/>
      <c r="EQ219" s="298"/>
      <c r="ER219" s="275"/>
      <c r="ES219" s="276"/>
      <c r="ET219" s="267"/>
      <c r="EU219" s="268"/>
      <c r="EV219" s="268"/>
      <c r="EW219" s="269"/>
      <c r="EX219" s="20"/>
      <c r="EY219" s="19"/>
      <c r="EZ219" s="280"/>
      <c r="FA219" s="276"/>
      <c r="FB219" s="303"/>
      <c r="FC219" s="291"/>
      <c r="FD219" s="291"/>
      <c r="FE219" s="250"/>
      <c r="FF219" s="296"/>
      <c r="FG219" s="297"/>
      <c r="FH219" s="297"/>
      <c r="FI219" s="297"/>
      <c r="FJ219" s="297"/>
      <c r="FK219" s="297"/>
      <c r="FL219" s="297"/>
      <c r="FM219" s="298"/>
      <c r="FN219" s="275"/>
      <c r="FO219" s="276"/>
      <c r="FP219" s="267"/>
      <c r="FQ219" s="268"/>
      <c r="FR219" s="268"/>
      <c r="FS219" s="269"/>
      <c r="FT219" s="20"/>
      <c r="FU219" s="19"/>
      <c r="FV219" s="280"/>
      <c r="FW219" s="276"/>
      <c r="FX219" s="303"/>
      <c r="FY219" s="291"/>
      <c r="FZ219" s="291"/>
      <c r="GA219" s="250"/>
      <c r="GB219" s="296"/>
      <c r="GC219" s="297"/>
      <c r="GD219" s="297"/>
      <c r="GE219" s="297"/>
      <c r="GF219" s="297"/>
      <c r="GG219" s="297"/>
      <c r="GH219" s="297"/>
      <c r="GI219" s="298"/>
      <c r="GJ219" s="275"/>
      <c r="GK219" s="276"/>
      <c r="GL219" s="267"/>
      <c r="GM219" s="268"/>
      <c r="GN219" s="268"/>
      <c r="GO219" s="269"/>
      <c r="GP219" s="20"/>
      <c r="GQ219" s="19"/>
      <c r="GR219" s="280"/>
      <c r="GS219" s="276"/>
      <c r="GT219" s="303"/>
      <c r="GU219" s="291"/>
      <c r="GV219" s="291"/>
      <c r="GW219" s="250"/>
      <c r="GX219" s="296"/>
      <c r="GY219" s="297"/>
      <c r="GZ219" s="297"/>
      <c r="HA219" s="297"/>
      <c r="HB219" s="297"/>
      <c r="HC219" s="297"/>
      <c r="HD219" s="297"/>
      <c r="HE219" s="298"/>
      <c r="HF219" s="275"/>
      <c r="HG219" s="276"/>
      <c r="HH219" s="267"/>
      <c r="HI219" s="268"/>
      <c r="HJ219" s="268"/>
      <c r="HK219" s="269"/>
      <c r="HL219" s="20"/>
    </row>
    <row r="220" spans="1:220" ht="14.25" customHeight="1" thickBot="1">
      <c r="A220" s="19"/>
      <c r="B220" s="281"/>
      <c r="C220" s="278"/>
      <c r="D220" s="304"/>
      <c r="E220" s="292"/>
      <c r="F220" s="292"/>
      <c r="G220" s="251"/>
      <c r="H220" s="299"/>
      <c r="I220" s="300"/>
      <c r="J220" s="300"/>
      <c r="K220" s="300"/>
      <c r="L220" s="300"/>
      <c r="M220" s="300"/>
      <c r="N220" s="300"/>
      <c r="O220" s="301"/>
      <c r="P220" s="277"/>
      <c r="Q220" s="278"/>
      <c r="R220" s="270"/>
      <c r="S220" s="271"/>
      <c r="T220" s="271"/>
      <c r="U220" s="272"/>
      <c r="V220" s="20"/>
      <c r="W220" s="19"/>
      <c r="X220" s="281"/>
      <c r="Y220" s="278"/>
      <c r="Z220" s="304"/>
      <c r="AA220" s="292"/>
      <c r="AB220" s="292"/>
      <c r="AC220" s="251"/>
      <c r="AD220" s="299"/>
      <c r="AE220" s="300"/>
      <c r="AF220" s="300"/>
      <c r="AG220" s="300"/>
      <c r="AH220" s="300"/>
      <c r="AI220" s="300"/>
      <c r="AJ220" s="300"/>
      <c r="AK220" s="301"/>
      <c r="AL220" s="277"/>
      <c r="AM220" s="278"/>
      <c r="AN220" s="270"/>
      <c r="AO220" s="271"/>
      <c r="AP220" s="271"/>
      <c r="AQ220" s="272"/>
      <c r="AR220" s="20"/>
      <c r="AS220" s="19"/>
      <c r="AT220" s="281"/>
      <c r="AU220" s="278"/>
      <c r="AV220" s="304"/>
      <c r="AW220" s="292"/>
      <c r="AX220" s="292"/>
      <c r="AY220" s="251"/>
      <c r="AZ220" s="299"/>
      <c r="BA220" s="300"/>
      <c r="BB220" s="300"/>
      <c r="BC220" s="300"/>
      <c r="BD220" s="300"/>
      <c r="BE220" s="300"/>
      <c r="BF220" s="300"/>
      <c r="BG220" s="301"/>
      <c r="BH220" s="277"/>
      <c r="BI220" s="278"/>
      <c r="BJ220" s="270"/>
      <c r="BK220" s="271"/>
      <c r="BL220" s="271"/>
      <c r="BM220" s="272"/>
      <c r="BN220" s="20"/>
      <c r="BO220" s="19"/>
      <c r="BP220" s="281"/>
      <c r="BQ220" s="278"/>
      <c r="BR220" s="304"/>
      <c r="BS220" s="292"/>
      <c r="BT220" s="292"/>
      <c r="BU220" s="251"/>
      <c r="BV220" s="299"/>
      <c r="BW220" s="300"/>
      <c r="BX220" s="300"/>
      <c r="BY220" s="300"/>
      <c r="BZ220" s="300"/>
      <c r="CA220" s="300"/>
      <c r="CB220" s="300"/>
      <c r="CC220" s="301"/>
      <c r="CD220" s="277"/>
      <c r="CE220" s="278"/>
      <c r="CF220" s="270"/>
      <c r="CG220" s="271"/>
      <c r="CH220" s="271"/>
      <c r="CI220" s="272"/>
      <c r="CJ220" s="20"/>
      <c r="CK220" s="19"/>
      <c r="CL220" s="281"/>
      <c r="CM220" s="278"/>
      <c r="CN220" s="304"/>
      <c r="CO220" s="292"/>
      <c r="CP220" s="292"/>
      <c r="CQ220" s="251"/>
      <c r="CR220" s="299"/>
      <c r="CS220" s="300"/>
      <c r="CT220" s="300"/>
      <c r="CU220" s="300"/>
      <c r="CV220" s="300"/>
      <c r="CW220" s="300"/>
      <c r="CX220" s="300"/>
      <c r="CY220" s="301"/>
      <c r="CZ220" s="277"/>
      <c r="DA220" s="278"/>
      <c r="DB220" s="270"/>
      <c r="DC220" s="271"/>
      <c r="DD220" s="271"/>
      <c r="DE220" s="272"/>
      <c r="DF220" s="20"/>
      <c r="DG220" s="19"/>
      <c r="DH220" s="281"/>
      <c r="DI220" s="278"/>
      <c r="DJ220" s="304"/>
      <c r="DK220" s="292"/>
      <c r="DL220" s="292"/>
      <c r="DM220" s="251"/>
      <c r="DN220" s="299"/>
      <c r="DO220" s="300"/>
      <c r="DP220" s="300"/>
      <c r="DQ220" s="300"/>
      <c r="DR220" s="300"/>
      <c r="DS220" s="300"/>
      <c r="DT220" s="300"/>
      <c r="DU220" s="301"/>
      <c r="DV220" s="277"/>
      <c r="DW220" s="278"/>
      <c r="DX220" s="270"/>
      <c r="DY220" s="271"/>
      <c r="DZ220" s="271"/>
      <c r="EA220" s="272"/>
      <c r="EB220" s="20"/>
      <c r="EC220" s="19"/>
      <c r="ED220" s="281"/>
      <c r="EE220" s="278"/>
      <c r="EF220" s="304"/>
      <c r="EG220" s="292"/>
      <c r="EH220" s="292"/>
      <c r="EI220" s="251"/>
      <c r="EJ220" s="299"/>
      <c r="EK220" s="300"/>
      <c r="EL220" s="300"/>
      <c r="EM220" s="300"/>
      <c r="EN220" s="300"/>
      <c r="EO220" s="300"/>
      <c r="EP220" s="300"/>
      <c r="EQ220" s="301"/>
      <c r="ER220" s="277"/>
      <c r="ES220" s="278"/>
      <c r="ET220" s="270"/>
      <c r="EU220" s="271"/>
      <c r="EV220" s="271"/>
      <c r="EW220" s="272"/>
      <c r="EX220" s="20"/>
      <c r="EY220" s="19"/>
      <c r="EZ220" s="281"/>
      <c r="FA220" s="278"/>
      <c r="FB220" s="304"/>
      <c r="FC220" s="292"/>
      <c r="FD220" s="292"/>
      <c r="FE220" s="251"/>
      <c r="FF220" s="299"/>
      <c r="FG220" s="300"/>
      <c r="FH220" s="300"/>
      <c r="FI220" s="300"/>
      <c r="FJ220" s="300"/>
      <c r="FK220" s="300"/>
      <c r="FL220" s="300"/>
      <c r="FM220" s="301"/>
      <c r="FN220" s="277"/>
      <c r="FO220" s="278"/>
      <c r="FP220" s="270"/>
      <c r="FQ220" s="271"/>
      <c r="FR220" s="271"/>
      <c r="FS220" s="272"/>
      <c r="FT220" s="20"/>
      <c r="FU220" s="19"/>
      <c r="FV220" s="281"/>
      <c r="FW220" s="278"/>
      <c r="FX220" s="304"/>
      <c r="FY220" s="292"/>
      <c r="FZ220" s="292"/>
      <c r="GA220" s="251"/>
      <c r="GB220" s="299"/>
      <c r="GC220" s="300"/>
      <c r="GD220" s="300"/>
      <c r="GE220" s="300"/>
      <c r="GF220" s="300"/>
      <c r="GG220" s="300"/>
      <c r="GH220" s="300"/>
      <c r="GI220" s="301"/>
      <c r="GJ220" s="277"/>
      <c r="GK220" s="278"/>
      <c r="GL220" s="270"/>
      <c r="GM220" s="271"/>
      <c r="GN220" s="271"/>
      <c r="GO220" s="272"/>
      <c r="GP220" s="20"/>
      <c r="GQ220" s="19"/>
      <c r="GR220" s="281"/>
      <c r="GS220" s="278"/>
      <c r="GT220" s="304"/>
      <c r="GU220" s="292"/>
      <c r="GV220" s="292"/>
      <c r="GW220" s="251"/>
      <c r="GX220" s="299"/>
      <c r="GY220" s="300"/>
      <c r="GZ220" s="300"/>
      <c r="HA220" s="300"/>
      <c r="HB220" s="300"/>
      <c r="HC220" s="300"/>
      <c r="HD220" s="300"/>
      <c r="HE220" s="301"/>
      <c r="HF220" s="277"/>
      <c r="HG220" s="278"/>
      <c r="HH220" s="270"/>
      <c r="HI220" s="271"/>
      <c r="HJ220" s="271"/>
      <c r="HK220" s="272"/>
      <c r="HL220" s="20"/>
    </row>
    <row r="221" spans="1:220">
      <c r="A221" s="19"/>
      <c r="V221" s="20"/>
      <c r="W221" s="19"/>
      <c r="AR221" s="20"/>
      <c r="AS221" s="19"/>
      <c r="BN221" s="20"/>
      <c r="BO221" s="19"/>
      <c r="CJ221" s="20"/>
      <c r="CK221" s="19"/>
      <c r="DF221" s="20"/>
      <c r="DG221" s="19"/>
      <c r="EB221" s="20"/>
      <c r="EC221" s="19"/>
      <c r="EX221" s="20"/>
      <c r="EY221" s="19"/>
      <c r="FT221" s="20"/>
      <c r="FU221" s="19"/>
      <c r="GP221" s="20"/>
      <c r="GQ221" s="19"/>
      <c r="HL221" s="20"/>
    </row>
    <row r="222" spans="1:220">
      <c r="A222" s="21"/>
      <c r="B222" s="22"/>
      <c r="C222" s="22"/>
      <c r="D222" s="22"/>
      <c r="E222" s="22"/>
      <c r="F222" s="22"/>
      <c r="G222" s="22"/>
      <c r="H222" s="22"/>
      <c r="I222" s="22"/>
      <c r="J222" s="22"/>
      <c r="K222" s="22"/>
      <c r="L222" s="22"/>
      <c r="M222" s="22"/>
      <c r="N222" s="22"/>
      <c r="O222" s="22"/>
      <c r="P222" s="22"/>
      <c r="Q222" s="22"/>
      <c r="R222" s="22"/>
      <c r="S222" s="22"/>
      <c r="T222" s="22"/>
      <c r="U222" s="22"/>
      <c r="V222" s="23"/>
      <c r="W222" s="21"/>
      <c r="X222" s="22"/>
      <c r="Y222" s="22"/>
      <c r="Z222" s="22"/>
      <c r="AA222" s="22"/>
      <c r="AB222" s="22"/>
      <c r="AC222" s="22"/>
      <c r="AD222" s="22"/>
      <c r="AE222" s="22"/>
      <c r="AF222" s="22"/>
      <c r="AG222" s="22"/>
      <c r="AH222" s="22"/>
      <c r="AI222" s="22"/>
      <c r="AJ222" s="22"/>
      <c r="AK222" s="22"/>
      <c r="AL222" s="22"/>
      <c r="AM222" s="22"/>
      <c r="AN222" s="22"/>
      <c r="AO222" s="22"/>
      <c r="AP222" s="22"/>
      <c r="AQ222" s="22"/>
      <c r="AR222" s="23"/>
      <c r="AS222" s="21"/>
      <c r="AT222" s="22"/>
      <c r="AU222" s="22"/>
      <c r="AV222" s="22"/>
      <c r="AW222" s="22"/>
      <c r="AX222" s="22"/>
      <c r="AY222" s="22"/>
      <c r="AZ222" s="22"/>
      <c r="BA222" s="22"/>
      <c r="BB222" s="22"/>
      <c r="BC222" s="22"/>
      <c r="BD222" s="22"/>
      <c r="BE222" s="22"/>
      <c r="BF222" s="22"/>
      <c r="BG222" s="22"/>
      <c r="BH222" s="22"/>
      <c r="BI222" s="22"/>
      <c r="BJ222" s="22"/>
      <c r="BK222" s="22"/>
      <c r="BL222" s="22"/>
      <c r="BM222" s="22"/>
      <c r="BN222" s="23"/>
      <c r="BO222" s="21"/>
      <c r="BP222" s="22"/>
      <c r="BQ222" s="22"/>
      <c r="BR222" s="22"/>
      <c r="BS222" s="22"/>
      <c r="BT222" s="22"/>
      <c r="BU222" s="22"/>
      <c r="BV222" s="22"/>
      <c r="BW222" s="22"/>
      <c r="BX222" s="22"/>
      <c r="BY222" s="22"/>
      <c r="BZ222" s="22"/>
      <c r="CA222" s="22"/>
      <c r="CB222" s="22"/>
      <c r="CC222" s="22"/>
      <c r="CD222" s="22"/>
      <c r="CE222" s="22"/>
      <c r="CF222" s="22"/>
      <c r="CG222" s="22"/>
      <c r="CH222" s="22"/>
      <c r="CI222" s="22"/>
      <c r="CJ222" s="23"/>
      <c r="CK222" s="21"/>
      <c r="CL222" s="22"/>
      <c r="CM222" s="22"/>
      <c r="CN222" s="22"/>
      <c r="CO222" s="22"/>
      <c r="CP222" s="22"/>
      <c r="CQ222" s="22"/>
      <c r="CR222" s="22"/>
      <c r="CS222" s="22"/>
      <c r="CT222" s="22"/>
      <c r="CU222" s="22"/>
      <c r="CV222" s="22"/>
      <c r="CW222" s="22"/>
      <c r="CX222" s="22"/>
      <c r="CY222" s="22"/>
      <c r="CZ222" s="22"/>
      <c r="DA222" s="22"/>
      <c r="DB222" s="22"/>
      <c r="DC222" s="22"/>
      <c r="DD222" s="22"/>
      <c r="DE222" s="22"/>
      <c r="DF222" s="23"/>
      <c r="DG222" s="21"/>
      <c r="DH222" s="22"/>
      <c r="DI222" s="22"/>
      <c r="DJ222" s="22"/>
      <c r="DK222" s="22"/>
      <c r="DL222" s="22"/>
      <c r="DM222" s="22"/>
      <c r="DN222" s="22"/>
      <c r="DO222" s="22"/>
      <c r="DP222" s="22"/>
      <c r="DQ222" s="22"/>
      <c r="DR222" s="22"/>
      <c r="DS222" s="22"/>
      <c r="DT222" s="22"/>
      <c r="DU222" s="22"/>
      <c r="DV222" s="22"/>
      <c r="DW222" s="22"/>
      <c r="DX222" s="22"/>
      <c r="DY222" s="22"/>
      <c r="DZ222" s="22"/>
      <c r="EA222" s="22"/>
      <c r="EB222" s="23"/>
      <c r="EC222" s="21"/>
      <c r="ED222" s="22"/>
      <c r="EE222" s="22"/>
      <c r="EF222" s="22"/>
      <c r="EG222" s="22"/>
      <c r="EH222" s="22"/>
      <c r="EI222" s="22"/>
      <c r="EJ222" s="22"/>
      <c r="EK222" s="22"/>
      <c r="EL222" s="22"/>
      <c r="EM222" s="22"/>
      <c r="EN222" s="22"/>
      <c r="EO222" s="22"/>
      <c r="EP222" s="22"/>
      <c r="EQ222" s="22"/>
      <c r="ER222" s="22"/>
      <c r="ES222" s="22"/>
      <c r="ET222" s="22"/>
      <c r="EU222" s="22"/>
      <c r="EV222" s="22"/>
      <c r="EW222" s="22"/>
      <c r="EX222" s="23"/>
      <c r="EY222" s="21"/>
      <c r="EZ222" s="22"/>
      <c r="FA222" s="22"/>
      <c r="FB222" s="22"/>
      <c r="FC222" s="22"/>
      <c r="FD222" s="22"/>
      <c r="FE222" s="22"/>
      <c r="FF222" s="22"/>
      <c r="FG222" s="22"/>
      <c r="FH222" s="22"/>
      <c r="FI222" s="22"/>
      <c r="FJ222" s="22"/>
      <c r="FK222" s="22"/>
      <c r="FL222" s="22"/>
      <c r="FM222" s="22"/>
      <c r="FN222" s="22"/>
      <c r="FO222" s="22"/>
      <c r="FP222" s="22"/>
      <c r="FQ222" s="22"/>
      <c r="FR222" s="22"/>
      <c r="FS222" s="22"/>
      <c r="FT222" s="23"/>
      <c r="FU222" s="21"/>
      <c r="FV222" s="22"/>
      <c r="FW222" s="22"/>
      <c r="FX222" s="22"/>
      <c r="FY222" s="22"/>
      <c r="FZ222" s="22"/>
      <c r="GA222" s="22"/>
      <c r="GB222" s="22"/>
      <c r="GC222" s="22"/>
      <c r="GD222" s="22"/>
      <c r="GE222" s="22"/>
      <c r="GF222" s="22"/>
      <c r="GG222" s="22"/>
      <c r="GH222" s="22"/>
      <c r="GI222" s="22"/>
      <c r="GJ222" s="22"/>
      <c r="GK222" s="22"/>
      <c r="GL222" s="22"/>
      <c r="GM222" s="22"/>
      <c r="GN222" s="22"/>
      <c r="GO222" s="22"/>
      <c r="GP222" s="23"/>
      <c r="GQ222" s="21"/>
      <c r="GR222" s="22"/>
      <c r="GS222" s="22"/>
      <c r="GT222" s="22"/>
      <c r="GU222" s="22"/>
      <c r="GV222" s="22"/>
      <c r="GW222" s="22"/>
      <c r="GX222" s="22"/>
      <c r="GY222" s="22"/>
      <c r="GZ222" s="22"/>
      <c r="HA222" s="22"/>
      <c r="HB222" s="22"/>
      <c r="HC222" s="22"/>
      <c r="HD222" s="22"/>
      <c r="HE222" s="22"/>
      <c r="HF222" s="22"/>
      <c r="HG222" s="22"/>
      <c r="HH222" s="22"/>
      <c r="HI222" s="22"/>
      <c r="HJ222" s="22"/>
      <c r="HK222" s="22"/>
      <c r="HL222" s="23"/>
    </row>
    <row r="223" spans="1:220">
      <c r="A223">
        <v>41</v>
      </c>
      <c r="B223" s="25">
        <f>個人一覧!$C$50</f>
        <v>0</v>
      </c>
      <c r="F223" s="25">
        <f>個人一覧!$E$50</f>
        <v>0</v>
      </c>
      <c r="H223" t="str">
        <f>個人一覧!$J$50</f>
        <v/>
      </c>
      <c r="K223" t="str">
        <f>個人一覧!$M$50</f>
        <v/>
      </c>
      <c r="N223" t="str">
        <f>個人一覧!$P$50</f>
        <v/>
      </c>
      <c r="W223">
        <v>42</v>
      </c>
      <c r="X223" s="25">
        <f>個人一覧!$C$51</f>
        <v>0</v>
      </c>
      <c r="AB223" s="25">
        <f>個人一覧!$E$51</f>
        <v>0</v>
      </c>
      <c r="AD223" t="str">
        <f>個人一覧!$J$51</f>
        <v/>
      </c>
      <c r="AG223" t="str">
        <f>個人一覧!$M$51</f>
        <v/>
      </c>
      <c r="AJ223" t="str">
        <f>個人一覧!$P$51</f>
        <v/>
      </c>
      <c r="AS223">
        <v>43</v>
      </c>
      <c r="AT223" s="25">
        <f>個人一覧!$C$52</f>
        <v>0</v>
      </c>
      <c r="AX223" s="25">
        <f>個人一覧!$E$52</f>
        <v>0</v>
      </c>
      <c r="AZ223" t="str">
        <f>個人一覧!$J$52</f>
        <v/>
      </c>
      <c r="BC223" t="str">
        <f>個人一覧!$M$52</f>
        <v/>
      </c>
      <c r="BF223" t="str">
        <f>個人一覧!$P$52</f>
        <v/>
      </c>
      <c r="BO223">
        <v>44</v>
      </c>
      <c r="BP223" s="25">
        <f>個人一覧!$C$53</f>
        <v>0</v>
      </c>
      <c r="BT223" s="25">
        <f>個人一覧!$E$53</f>
        <v>0</v>
      </c>
      <c r="BV223" t="str">
        <f>個人一覧!$J$53</f>
        <v/>
      </c>
      <c r="BY223" t="str">
        <f>個人一覧!$M$53</f>
        <v/>
      </c>
      <c r="CB223" t="str">
        <f>個人一覧!$P$53</f>
        <v/>
      </c>
      <c r="CK223">
        <v>45</v>
      </c>
      <c r="CL223" s="25">
        <f>個人一覧!$C$54</f>
        <v>0</v>
      </c>
      <c r="CP223" s="25">
        <f>個人一覧!$E$54</f>
        <v>0</v>
      </c>
      <c r="CR223" t="str">
        <f>個人一覧!$J$54</f>
        <v/>
      </c>
      <c r="CU223" t="str">
        <f>個人一覧!$M$54</f>
        <v/>
      </c>
      <c r="CX223" t="str">
        <f>個人一覧!$P$54</f>
        <v/>
      </c>
      <c r="DG223">
        <v>46</v>
      </c>
      <c r="DH223" s="25">
        <f>個人一覧!$C$55</f>
        <v>0</v>
      </c>
      <c r="DL223" s="25">
        <f>個人一覧!$E$55</f>
        <v>0</v>
      </c>
      <c r="DN223" t="str">
        <f>個人一覧!$J$55</f>
        <v/>
      </c>
      <c r="DQ223" t="str">
        <f>個人一覧!$M$55</f>
        <v/>
      </c>
      <c r="DT223" t="str">
        <f>個人一覧!$P$55</f>
        <v/>
      </c>
      <c r="EC223">
        <v>47</v>
      </c>
      <c r="ED223" s="25">
        <f>個人一覧!$C$56</f>
        <v>0</v>
      </c>
      <c r="EH223" s="25">
        <f>個人一覧!$E$56</f>
        <v>0</v>
      </c>
      <c r="EJ223" t="str">
        <f>個人一覧!$J$56</f>
        <v/>
      </c>
      <c r="EM223" t="str">
        <f>個人一覧!$M$56</f>
        <v/>
      </c>
      <c r="EP223" t="str">
        <f>個人一覧!$P$56</f>
        <v/>
      </c>
      <c r="EY223">
        <v>48</v>
      </c>
      <c r="EZ223" s="25">
        <f>個人一覧!$C$57</f>
        <v>0</v>
      </c>
      <c r="FD223" s="25">
        <f>個人一覧!$E$57</f>
        <v>0</v>
      </c>
      <c r="FF223" t="str">
        <f>個人一覧!$J$57</f>
        <v/>
      </c>
      <c r="FI223" t="str">
        <f>個人一覧!$M$57</f>
        <v/>
      </c>
      <c r="FL223" t="str">
        <f>個人一覧!$P$57</f>
        <v/>
      </c>
      <c r="FU223">
        <v>49</v>
      </c>
      <c r="FV223" s="25">
        <f>個人一覧!$C$58</f>
        <v>0</v>
      </c>
      <c r="FZ223" s="25">
        <f>個人一覧!$E$58</f>
        <v>0</v>
      </c>
      <c r="GB223" t="str">
        <f>個人一覧!$J$58</f>
        <v/>
      </c>
      <c r="GE223" t="str">
        <f>個人一覧!$M$58</f>
        <v/>
      </c>
      <c r="GH223" t="str">
        <f>個人一覧!$P$58</f>
        <v/>
      </c>
      <c r="GQ223">
        <v>50</v>
      </c>
      <c r="GR223" s="25">
        <f>個人一覧!$C$59</f>
        <v>0</v>
      </c>
      <c r="GV223" s="25">
        <f>個人一覧!$E$59</f>
        <v>0</v>
      </c>
      <c r="GX223" t="str">
        <f>個人一覧!$J$59</f>
        <v/>
      </c>
      <c r="HA223" t="str">
        <f>個人一覧!$M$59</f>
        <v/>
      </c>
      <c r="HD223" t="str">
        <f>個人一覧!$P$59</f>
        <v/>
      </c>
    </row>
    <row r="224" spans="1:220">
      <c r="A224" s="24"/>
      <c r="B224" s="17"/>
      <c r="C224" s="17"/>
      <c r="D224" s="17"/>
      <c r="E224" s="17"/>
      <c r="F224" s="17"/>
      <c r="G224" s="17"/>
      <c r="H224" s="17"/>
      <c r="I224" s="17"/>
      <c r="J224" s="17"/>
      <c r="K224" s="17"/>
      <c r="L224" s="17"/>
      <c r="M224" s="17"/>
      <c r="N224" s="17"/>
      <c r="O224" s="17"/>
      <c r="P224" s="17"/>
      <c r="Q224" s="17"/>
      <c r="R224" s="17"/>
      <c r="S224" s="17"/>
      <c r="T224" s="17"/>
      <c r="U224" s="17"/>
      <c r="V224" s="18"/>
      <c r="W224" s="24"/>
      <c r="X224" s="17"/>
      <c r="Y224" s="17"/>
      <c r="Z224" s="17"/>
      <c r="AA224" s="17"/>
      <c r="AB224" s="17"/>
      <c r="AC224" s="17"/>
      <c r="AD224" s="17"/>
      <c r="AE224" s="17"/>
      <c r="AF224" s="17"/>
      <c r="AG224" s="17"/>
      <c r="AH224" s="17"/>
      <c r="AI224" s="17"/>
      <c r="AJ224" s="17"/>
      <c r="AK224" s="17"/>
      <c r="AL224" s="17"/>
      <c r="AM224" s="17"/>
      <c r="AN224" s="17"/>
      <c r="AO224" s="17"/>
      <c r="AP224" s="17"/>
      <c r="AQ224" s="17"/>
      <c r="AR224" s="18"/>
      <c r="AS224" s="24"/>
      <c r="AT224" s="17"/>
      <c r="AU224" s="17"/>
      <c r="AV224" s="17"/>
      <c r="AW224" s="17"/>
      <c r="AX224" s="17"/>
      <c r="AY224" s="17"/>
      <c r="AZ224" s="17"/>
      <c r="BA224" s="17"/>
      <c r="BB224" s="17"/>
      <c r="BC224" s="17"/>
      <c r="BD224" s="17"/>
      <c r="BE224" s="17"/>
      <c r="BF224" s="17"/>
      <c r="BG224" s="17"/>
      <c r="BH224" s="17"/>
      <c r="BI224" s="17"/>
      <c r="BJ224" s="17"/>
      <c r="BK224" s="17"/>
      <c r="BL224" s="17"/>
      <c r="BM224" s="17"/>
      <c r="BN224" s="18"/>
      <c r="BO224" s="24"/>
      <c r="BP224" s="17"/>
      <c r="BQ224" s="17"/>
      <c r="BR224" s="17"/>
      <c r="BS224" s="17"/>
      <c r="BT224" s="17"/>
      <c r="BU224" s="17"/>
      <c r="BV224" s="17"/>
      <c r="BW224" s="17"/>
      <c r="BX224" s="17"/>
      <c r="BY224" s="17"/>
      <c r="BZ224" s="17"/>
      <c r="CA224" s="17"/>
      <c r="CB224" s="17"/>
      <c r="CC224" s="17"/>
      <c r="CD224" s="17"/>
      <c r="CE224" s="17"/>
      <c r="CF224" s="17"/>
      <c r="CG224" s="17"/>
      <c r="CH224" s="17"/>
      <c r="CI224" s="17"/>
      <c r="CJ224" s="18"/>
      <c r="CK224" s="24"/>
      <c r="CL224" s="17"/>
      <c r="CM224" s="17"/>
      <c r="CN224" s="17"/>
      <c r="CO224" s="17"/>
      <c r="CP224" s="17"/>
      <c r="CQ224" s="17"/>
      <c r="CR224" s="17"/>
      <c r="CS224" s="17"/>
      <c r="CT224" s="17"/>
      <c r="CU224" s="17"/>
      <c r="CV224" s="17"/>
      <c r="CW224" s="17"/>
      <c r="CX224" s="17"/>
      <c r="CY224" s="17"/>
      <c r="CZ224" s="17"/>
      <c r="DA224" s="17"/>
      <c r="DB224" s="17"/>
      <c r="DC224" s="17"/>
      <c r="DD224" s="17"/>
      <c r="DE224" s="17"/>
      <c r="DF224" s="18"/>
      <c r="DG224" s="24"/>
      <c r="DH224" s="17"/>
      <c r="DI224" s="17"/>
      <c r="DJ224" s="17"/>
      <c r="DK224" s="17"/>
      <c r="DL224" s="17"/>
      <c r="DM224" s="17"/>
      <c r="DN224" s="17"/>
      <c r="DO224" s="17"/>
      <c r="DP224" s="17"/>
      <c r="DQ224" s="17"/>
      <c r="DR224" s="17"/>
      <c r="DS224" s="17"/>
      <c r="DT224" s="17"/>
      <c r="DU224" s="17"/>
      <c r="DV224" s="17"/>
      <c r="DW224" s="17"/>
      <c r="DX224" s="17"/>
      <c r="DY224" s="17"/>
      <c r="DZ224" s="17"/>
      <c r="EA224" s="17"/>
      <c r="EB224" s="18"/>
      <c r="EC224" s="24"/>
      <c r="ED224" s="17"/>
      <c r="EE224" s="17"/>
      <c r="EF224" s="17"/>
      <c r="EG224" s="17"/>
      <c r="EH224" s="17"/>
      <c r="EI224" s="17"/>
      <c r="EJ224" s="17"/>
      <c r="EK224" s="17"/>
      <c r="EL224" s="17"/>
      <c r="EM224" s="17"/>
      <c r="EN224" s="17"/>
      <c r="EO224" s="17"/>
      <c r="EP224" s="17"/>
      <c r="EQ224" s="17"/>
      <c r="ER224" s="17"/>
      <c r="ES224" s="17"/>
      <c r="ET224" s="17"/>
      <c r="EU224" s="17"/>
      <c r="EV224" s="17"/>
      <c r="EW224" s="17"/>
      <c r="EX224" s="18"/>
      <c r="EY224" s="24"/>
      <c r="EZ224" s="17"/>
      <c r="FA224" s="17"/>
      <c r="FB224" s="17"/>
      <c r="FC224" s="17"/>
      <c r="FD224" s="17"/>
      <c r="FE224" s="17"/>
      <c r="FF224" s="17"/>
      <c r="FG224" s="17"/>
      <c r="FH224" s="17"/>
      <c r="FI224" s="17"/>
      <c r="FJ224" s="17"/>
      <c r="FK224" s="17"/>
      <c r="FL224" s="17"/>
      <c r="FM224" s="17"/>
      <c r="FN224" s="17"/>
      <c r="FO224" s="17"/>
      <c r="FP224" s="17"/>
      <c r="FQ224" s="17"/>
      <c r="FR224" s="17"/>
      <c r="FS224" s="17"/>
      <c r="FT224" s="18"/>
      <c r="FU224" s="24"/>
      <c r="FV224" s="17"/>
      <c r="FW224" s="17"/>
      <c r="FX224" s="17"/>
      <c r="FY224" s="17"/>
      <c r="FZ224" s="17"/>
      <c r="GA224" s="17"/>
      <c r="GB224" s="17"/>
      <c r="GC224" s="17"/>
      <c r="GD224" s="17"/>
      <c r="GE224" s="17"/>
      <c r="GF224" s="17"/>
      <c r="GG224" s="17"/>
      <c r="GH224" s="17"/>
      <c r="GI224" s="17"/>
      <c r="GJ224" s="17"/>
      <c r="GK224" s="17"/>
      <c r="GL224" s="17"/>
      <c r="GM224" s="17"/>
      <c r="GN224" s="17"/>
      <c r="GO224" s="17"/>
      <c r="GP224" s="18"/>
      <c r="GQ224" s="24"/>
      <c r="GR224" s="17"/>
      <c r="GS224" s="17"/>
      <c r="GT224" s="17"/>
      <c r="GU224" s="17"/>
      <c r="GV224" s="17"/>
      <c r="GW224" s="17"/>
      <c r="GX224" s="17"/>
      <c r="GY224" s="17"/>
      <c r="GZ224" s="17"/>
      <c r="HA224" s="17"/>
      <c r="HB224" s="17"/>
      <c r="HC224" s="17"/>
      <c r="HD224" s="17"/>
      <c r="HE224" s="17"/>
      <c r="HF224" s="17"/>
      <c r="HG224" s="17"/>
      <c r="HH224" s="17"/>
      <c r="HI224" s="17"/>
      <c r="HJ224" s="17"/>
      <c r="HK224" s="17"/>
      <c r="HL224" s="18"/>
    </row>
    <row r="225" spans="1:220" ht="13.5" customHeight="1">
      <c r="A225" s="19"/>
      <c r="B225" s="310" t="str">
        <f>IF($F$223="2","女","")</f>
        <v/>
      </c>
      <c r="C225" s="310"/>
      <c r="E225" s="307" t="s">
        <v>248</v>
      </c>
      <c r="F225" s="308"/>
      <c r="G225" s="308"/>
      <c r="H225" s="308"/>
      <c r="I225" s="308"/>
      <c r="J225" s="308"/>
      <c r="K225" s="308"/>
      <c r="L225" s="308"/>
      <c r="M225" s="308"/>
      <c r="N225" s="308"/>
      <c r="O225" s="308"/>
      <c r="P225" s="308"/>
      <c r="Q225" s="308"/>
      <c r="R225" s="308"/>
      <c r="V225" s="20"/>
      <c r="W225" s="19"/>
      <c r="X225" s="310" t="str">
        <f>IF($AB$223="2","女","")</f>
        <v/>
      </c>
      <c r="Y225" s="310"/>
      <c r="AA225" s="307" t="s">
        <v>248</v>
      </c>
      <c r="AB225" s="308"/>
      <c r="AC225" s="308"/>
      <c r="AD225" s="308"/>
      <c r="AE225" s="308"/>
      <c r="AF225" s="308"/>
      <c r="AG225" s="308"/>
      <c r="AH225" s="308"/>
      <c r="AI225" s="308"/>
      <c r="AJ225" s="308"/>
      <c r="AK225" s="308"/>
      <c r="AL225" s="308"/>
      <c r="AM225" s="308"/>
      <c r="AN225" s="308"/>
      <c r="AR225" s="20"/>
      <c r="AS225" s="19"/>
      <c r="AT225" s="310" t="str">
        <f>IF($AX$223="2","女","")</f>
        <v/>
      </c>
      <c r="AU225" s="310"/>
      <c r="AW225" s="307" t="s">
        <v>248</v>
      </c>
      <c r="AX225" s="308"/>
      <c r="AY225" s="308"/>
      <c r="AZ225" s="308"/>
      <c r="BA225" s="308"/>
      <c r="BB225" s="308"/>
      <c r="BC225" s="308"/>
      <c r="BD225" s="308"/>
      <c r="BE225" s="308"/>
      <c r="BF225" s="308"/>
      <c r="BG225" s="308"/>
      <c r="BH225" s="308"/>
      <c r="BI225" s="308"/>
      <c r="BJ225" s="308"/>
      <c r="BN225" s="20"/>
      <c r="BO225" s="19"/>
      <c r="BP225" s="310" t="str">
        <f>IF($BT$223="2","女","")</f>
        <v/>
      </c>
      <c r="BQ225" s="310"/>
      <c r="BS225" s="307" t="s">
        <v>248</v>
      </c>
      <c r="BT225" s="308"/>
      <c r="BU225" s="308"/>
      <c r="BV225" s="308"/>
      <c r="BW225" s="308"/>
      <c r="BX225" s="308"/>
      <c r="BY225" s="308"/>
      <c r="BZ225" s="308"/>
      <c r="CA225" s="308"/>
      <c r="CB225" s="308"/>
      <c r="CC225" s="308"/>
      <c r="CD225" s="308"/>
      <c r="CE225" s="308"/>
      <c r="CF225" s="308"/>
      <c r="CJ225" s="20"/>
      <c r="CK225" s="19"/>
      <c r="CL225" s="310" t="str">
        <f>IF($CP$223="2","女","")</f>
        <v/>
      </c>
      <c r="CM225" s="310"/>
      <c r="CO225" s="307" t="s">
        <v>248</v>
      </c>
      <c r="CP225" s="308"/>
      <c r="CQ225" s="308"/>
      <c r="CR225" s="308"/>
      <c r="CS225" s="308"/>
      <c r="CT225" s="308"/>
      <c r="CU225" s="308"/>
      <c r="CV225" s="308"/>
      <c r="CW225" s="308"/>
      <c r="CX225" s="308"/>
      <c r="CY225" s="308"/>
      <c r="CZ225" s="308"/>
      <c r="DA225" s="308"/>
      <c r="DB225" s="308"/>
      <c r="DF225" s="20"/>
      <c r="DG225" s="19"/>
      <c r="DH225" s="310" t="str">
        <f>IF($DL$223="2","女","")</f>
        <v/>
      </c>
      <c r="DI225" s="310"/>
      <c r="DK225" s="307" t="s">
        <v>248</v>
      </c>
      <c r="DL225" s="308"/>
      <c r="DM225" s="308"/>
      <c r="DN225" s="308"/>
      <c r="DO225" s="308"/>
      <c r="DP225" s="308"/>
      <c r="DQ225" s="308"/>
      <c r="DR225" s="308"/>
      <c r="DS225" s="308"/>
      <c r="DT225" s="308"/>
      <c r="DU225" s="308"/>
      <c r="DV225" s="308"/>
      <c r="DW225" s="308"/>
      <c r="DX225" s="308"/>
      <c r="EB225" s="20"/>
      <c r="EC225" s="19"/>
      <c r="ED225" s="310" t="str">
        <f>IF($EH$223="2","女","")</f>
        <v/>
      </c>
      <c r="EE225" s="310"/>
      <c r="EG225" s="307" t="s">
        <v>248</v>
      </c>
      <c r="EH225" s="308"/>
      <c r="EI225" s="308"/>
      <c r="EJ225" s="308"/>
      <c r="EK225" s="308"/>
      <c r="EL225" s="308"/>
      <c r="EM225" s="308"/>
      <c r="EN225" s="308"/>
      <c r="EO225" s="308"/>
      <c r="EP225" s="308"/>
      <c r="EQ225" s="308"/>
      <c r="ER225" s="308"/>
      <c r="ES225" s="308"/>
      <c r="ET225" s="308"/>
      <c r="EX225" s="20"/>
      <c r="EY225" s="19"/>
      <c r="EZ225" s="310" t="str">
        <f>IF($FD$223="2","女","")</f>
        <v/>
      </c>
      <c r="FA225" s="310"/>
      <c r="FC225" s="307" t="s">
        <v>248</v>
      </c>
      <c r="FD225" s="308"/>
      <c r="FE225" s="308"/>
      <c r="FF225" s="308"/>
      <c r="FG225" s="308"/>
      <c r="FH225" s="308"/>
      <c r="FI225" s="308"/>
      <c r="FJ225" s="308"/>
      <c r="FK225" s="308"/>
      <c r="FL225" s="308"/>
      <c r="FM225" s="308"/>
      <c r="FN225" s="308"/>
      <c r="FO225" s="308"/>
      <c r="FP225" s="308"/>
      <c r="FT225" s="20"/>
      <c r="FU225" s="19"/>
      <c r="FV225" s="310" t="str">
        <f>IF($FZ$223="2","女","")</f>
        <v/>
      </c>
      <c r="FW225" s="310"/>
      <c r="FY225" s="307" t="s">
        <v>248</v>
      </c>
      <c r="FZ225" s="308"/>
      <c r="GA225" s="308"/>
      <c r="GB225" s="308"/>
      <c r="GC225" s="308"/>
      <c r="GD225" s="308"/>
      <c r="GE225" s="308"/>
      <c r="GF225" s="308"/>
      <c r="GG225" s="308"/>
      <c r="GH225" s="308"/>
      <c r="GI225" s="308"/>
      <c r="GJ225" s="308"/>
      <c r="GK225" s="308"/>
      <c r="GL225" s="308"/>
      <c r="GP225" s="20"/>
      <c r="GQ225" s="19"/>
      <c r="GR225" s="310" t="str">
        <f>IF($GV$223="2","女","")</f>
        <v/>
      </c>
      <c r="GS225" s="310"/>
      <c r="GU225" s="307" t="s">
        <v>248</v>
      </c>
      <c r="GV225" s="308"/>
      <c r="GW225" s="308"/>
      <c r="GX225" s="308"/>
      <c r="GY225" s="308"/>
      <c r="GZ225" s="308"/>
      <c r="HA225" s="308"/>
      <c r="HB225" s="308"/>
      <c r="HC225" s="308"/>
      <c r="HD225" s="308"/>
      <c r="HE225" s="308"/>
      <c r="HF225" s="308"/>
      <c r="HG225" s="308"/>
      <c r="HH225" s="308"/>
      <c r="HL225" s="20"/>
    </row>
    <row r="226" spans="1:220" ht="14.25" customHeight="1" thickBot="1">
      <c r="A226" s="19"/>
      <c r="B226" s="310"/>
      <c r="C226" s="310"/>
      <c r="E226" s="309"/>
      <c r="F226" s="309"/>
      <c r="G226" s="309"/>
      <c r="H226" s="309"/>
      <c r="I226" s="309"/>
      <c r="J226" s="309"/>
      <c r="K226" s="309"/>
      <c r="L226" s="309"/>
      <c r="M226" s="309"/>
      <c r="N226" s="309"/>
      <c r="O226" s="309"/>
      <c r="P226" s="309"/>
      <c r="Q226" s="309"/>
      <c r="R226" s="309"/>
      <c r="V226" s="20"/>
      <c r="W226" s="19"/>
      <c r="X226" s="310"/>
      <c r="Y226" s="310"/>
      <c r="AA226" s="309"/>
      <c r="AB226" s="309"/>
      <c r="AC226" s="309"/>
      <c r="AD226" s="309"/>
      <c r="AE226" s="309"/>
      <c r="AF226" s="309"/>
      <c r="AG226" s="309"/>
      <c r="AH226" s="309"/>
      <c r="AI226" s="309"/>
      <c r="AJ226" s="309"/>
      <c r="AK226" s="309"/>
      <c r="AL226" s="309"/>
      <c r="AM226" s="309"/>
      <c r="AN226" s="309"/>
      <c r="AR226" s="20"/>
      <c r="AS226" s="19"/>
      <c r="AT226" s="310"/>
      <c r="AU226" s="310"/>
      <c r="AW226" s="309"/>
      <c r="AX226" s="309"/>
      <c r="AY226" s="309"/>
      <c r="AZ226" s="309"/>
      <c r="BA226" s="309"/>
      <c r="BB226" s="309"/>
      <c r="BC226" s="309"/>
      <c r="BD226" s="309"/>
      <c r="BE226" s="309"/>
      <c r="BF226" s="309"/>
      <c r="BG226" s="309"/>
      <c r="BH226" s="309"/>
      <c r="BI226" s="309"/>
      <c r="BJ226" s="309"/>
      <c r="BN226" s="20"/>
      <c r="BO226" s="19"/>
      <c r="BP226" s="310"/>
      <c r="BQ226" s="310"/>
      <c r="BS226" s="309"/>
      <c r="BT226" s="309"/>
      <c r="BU226" s="309"/>
      <c r="BV226" s="309"/>
      <c r="BW226" s="309"/>
      <c r="BX226" s="309"/>
      <c r="BY226" s="309"/>
      <c r="BZ226" s="309"/>
      <c r="CA226" s="309"/>
      <c r="CB226" s="309"/>
      <c r="CC226" s="309"/>
      <c r="CD226" s="309"/>
      <c r="CE226" s="309"/>
      <c r="CF226" s="309"/>
      <c r="CJ226" s="20"/>
      <c r="CK226" s="19"/>
      <c r="CL226" s="310"/>
      <c r="CM226" s="310"/>
      <c r="CO226" s="309"/>
      <c r="CP226" s="309"/>
      <c r="CQ226" s="309"/>
      <c r="CR226" s="309"/>
      <c r="CS226" s="309"/>
      <c r="CT226" s="309"/>
      <c r="CU226" s="309"/>
      <c r="CV226" s="309"/>
      <c r="CW226" s="309"/>
      <c r="CX226" s="309"/>
      <c r="CY226" s="309"/>
      <c r="CZ226" s="309"/>
      <c r="DA226" s="309"/>
      <c r="DB226" s="309"/>
      <c r="DF226" s="20"/>
      <c r="DG226" s="19"/>
      <c r="DH226" s="310"/>
      <c r="DI226" s="310"/>
      <c r="DK226" s="309"/>
      <c r="DL226" s="309"/>
      <c r="DM226" s="309"/>
      <c r="DN226" s="309"/>
      <c r="DO226" s="309"/>
      <c r="DP226" s="309"/>
      <c r="DQ226" s="309"/>
      <c r="DR226" s="309"/>
      <c r="DS226" s="309"/>
      <c r="DT226" s="309"/>
      <c r="DU226" s="309"/>
      <c r="DV226" s="309"/>
      <c r="DW226" s="309"/>
      <c r="DX226" s="309"/>
      <c r="EB226" s="20"/>
      <c r="EC226" s="19"/>
      <c r="ED226" s="310"/>
      <c r="EE226" s="310"/>
      <c r="EG226" s="309"/>
      <c r="EH226" s="309"/>
      <c r="EI226" s="309"/>
      <c r="EJ226" s="309"/>
      <c r="EK226" s="309"/>
      <c r="EL226" s="309"/>
      <c r="EM226" s="309"/>
      <c r="EN226" s="309"/>
      <c r="EO226" s="309"/>
      <c r="EP226" s="309"/>
      <c r="EQ226" s="309"/>
      <c r="ER226" s="309"/>
      <c r="ES226" s="309"/>
      <c r="ET226" s="309"/>
      <c r="EX226" s="20"/>
      <c r="EY226" s="19"/>
      <c r="EZ226" s="310"/>
      <c r="FA226" s="310"/>
      <c r="FC226" s="309"/>
      <c r="FD226" s="309"/>
      <c r="FE226" s="309"/>
      <c r="FF226" s="309"/>
      <c r="FG226" s="309"/>
      <c r="FH226" s="309"/>
      <c r="FI226" s="309"/>
      <c r="FJ226" s="309"/>
      <c r="FK226" s="309"/>
      <c r="FL226" s="309"/>
      <c r="FM226" s="309"/>
      <c r="FN226" s="309"/>
      <c r="FO226" s="309"/>
      <c r="FP226" s="309"/>
      <c r="FT226" s="20"/>
      <c r="FU226" s="19"/>
      <c r="FV226" s="310"/>
      <c r="FW226" s="310"/>
      <c r="FY226" s="309"/>
      <c r="FZ226" s="309"/>
      <c r="GA226" s="309"/>
      <c r="GB226" s="309"/>
      <c r="GC226" s="309"/>
      <c r="GD226" s="309"/>
      <c r="GE226" s="309"/>
      <c r="GF226" s="309"/>
      <c r="GG226" s="309"/>
      <c r="GH226" s="309"/>
      <c r="GI226" s="309"/>
      <c r="GJ226" s="309"/>
      <c r="GK226" s="309"/>
      <c r="GL226" s="309"/>
      <c r="GP226" s="20"/>
      <c r="GQ226" s="19"/>
      <c r="GR226" s="310"/>
      <c r="GS226" s="310"/>
      <c r="GU226" s="309"/>
      <c r="GV226" s="309"/>
      <c r="GW226" s="309"/>
      <c r="GX226" s="309"/>
      <c r="GY226" s="309"/>
      <c r="GZ226" s="309"/>
      <c r="HA226" s="309"/>
      <c r="HB226" s="309"/>
      <c r="HC226" s="309"/>
      <c r="HD226" s="309"/>
      <c r="HE226" s="309"/>
      <c r="HF226" s="309"/>
      <c r="HG226" s="309"/>
      <c r="HH226" s="309"/>
      <c r="HL226" s="20"/>
    </row>
    <row r="227" spans="1:220" ht="15" thickTop="1" thickBot="1">
      <c r="A227" s="19"/>
      <c r="V227" s="20"/>
      <c r="W227" s="19"/>
      <c r="AR227" s="20"/>
      <c r="AS227" s="19"/>
      <c r="BN227" s="20"/>
      <c r="BO227" s="19"/>
      <c r="CJ227" s="20"/>
      <c r="CK227" s="19"/>
      <c r="DF227" s="20"/>
      <c r="DG227" s="19"/>
      <c r="EB227" s="20"/>
      <c r="EC227" s="19"/>
      <c r="EX227" s="20"/>
      <c r="EY227" s="19"/>
      <c r="FT227" s="20"/>
      <c r="FU227" s="19"/>
      <c r="GP227" s="20"/>
      <c r="GQ227" s="19"/>
      <c r="HL227" s="20"/>
    </row>
    <row r="228" spans="1:220" ht="13.5" customHeight="1">
      <c r="A228" s="19"/>
      <c r="B228" s="282" t="s">
        <v>249</v>
      </c>
      <c r="C228" s="287"/>
      <c r="D228" s="287"/>
      <c r="E228" s="287"/>
      <c r="F228" s="287"/>
      <c r="G228" s="287"/>
      <c r="H228" s="287"/>
      <c r="I228" s="287"/>
      <c r="J228" s="287"/>
      <c r="K228" s="286" t="s">
        <v>250</v>
      </c>
      <c r="L228" s="287"/>
      <c r="M228" s="287"/>
      <c r="N228" s="287"/>
      <c r="O228" s="287"/>
      <c r="P228" s="287"/>
      <c r="Q228" s="287"/>
      <c r="R228" s="287"/>
      <c r="S228" s="287"/>
      <c r="T228" s="287"/>
      <c r="U228" s="305"/>
      <c r="V228" s="20"/>
      <c r="W228" s="19"/>
      <c r="X228" s="282" t="s">
        <v>249</v>
      </c>
      <c r="Y228" s="287"/>
      <c r="Z228" s="287"/>
      <c r="AA228" s="287"/>
      <c r="AB228" s="287"/>
      <c r="AC228" s="287"/>
      <c r="AD228" s="287"/>
      <c r="AE228" s="287"/>
      <c r="AF228" s="287"/>
      <c r="AG228" s="286" t="s">
        <v>250</v>
      </c>
      <c r="AH228" s="287"/>
      <c r="AI228" s="287"/>
      <c r="AJ228" s="287"/>
      <c r="AK228" s="287"/>
      <c r="AL228" s="287"/>
      <c r="AM228" s="287"/>
      <c r="AN228" s="287"/>
      <c r="AO228" s="287"/>
      <c r="AP228" s="287"/>
      <c r="AQ228" s="305"/>
      <c r="AR228" s="20"/>
      <c r="AS228" s="19"/>
      <c r="AT228" s="282" t="s">
        <v>249</v>
      </c>
      <c r="AU228" s="287"/>
      <c r="AV228" s="287"/>
      <c r="AW228" s="287"/>
      <c r="AX228" s="287"/>
      <c r="AY228" s="287"/>
      <c r="AZ228" s="287"/>
      <c r="BA228" s="287"/>
      <c r="BB228" s="287"/>
      <c r="BC228" s="286" t="s">
        <v>250</v>
      </c>
      <c r="BD228" s="287"/>
      <c r="BE228" s="287"/>
      <c r="BF228" s="287"/>
      <c r="BG228" s="287"/>
      <c r="BH228" s="287"/>
      <c r="BI228" s="287"/>
      <c r="BJ228" s="287"/>
      <c r="BK228" s="287"/>
      <c r="BL228" s="287"/>
      <c r="BM228" s="305"/>
      <c r="BN228" s="20"/>
      <c r="BO228" s="19"/>
      <c r="BP228" s="282" t="s">
        <v>249</v>
      </c>
      <c r="BQ228" s="287"/>
      <c r="BR228" s="287"/>
      <c r="BS228" s="287"/>
      <c r="BT228" s="287"/>
      <c r="BU228" s="287"/>
      <c r="BV228" s="287"/>
      <c r="BW228" s="287"/>
      <c r="BX228" s="287"/>
      <c r="BY228" s="286" t="s">
        <v>250</v>
      </c>
      <c r="BZ228" s="287"/>
      <c r="CA228" s="287"/>
      <c r="CB228" s="287"/>
      <c r="CC228" s="287"/>
      <c r="CD228" s="287"/>
      <c r="CE228" s="287"/>
      <c r="CF228" s="287"/>
      <c r="CG228" s="287"/>
      <c r="CH228" s="287"/>
      <c r="CI228" s="305"/>
      <c r="CJ228" s="20"/>
      <c r="CK228" s="19"/>
      <c r="CL228" s="282" t="s">
        <v>249</v>
      </c>
      <c r="CM228" s="287"/>
      <c r="CN228" s="287"/>
      <c r="CO228" s="287"/>
      <c r="CP228" s="287"/>
      <c r="CQ228" s="287"/>
      <c r="CR228" s="287"/>
      <c r="CS228" s="287"/>
      <c r="CT228" s="287"/>
      <c r="CU228" s="286" t="s">
        <v>250</v>
      </c>
      <c r="CV228" s="287"/>
      <c r="CW228" s="287"/>
      <c r="CX228" s="287"/>
      <c r="CY228" s="287"/>
      <c r="CZ228" s="287"/>
      <c r="DA228" s="287"/>
      <c r="DB228" s="287"/>
      <c r="DC228" s="287"/>
      <c r="DD228" s="287"/>
      <c r="DE228" s="305"/>
      <c r="DF228" s="20"/>
      <c r="DG228" s="19"/>
      <c r="DH228" s="282" t="s">
        <v>249</v>
      </c>
      <c r="DI228" s="287"/>
      <c r="DJ228" s="287"/>
      <c r="DK228" s="287"/>
      <c r="DL228" s="287"/>
      <c r="DM228" s="287"/>
      <c r="DN228" s="287"/>
      <c r="DO228" s="287"/>
      <c r="DP228" s="287"/>
      <c r="DQ228" s="286" t="s">
        <v>250</v>
      </c>
      <c r="DR228" s="287"/>
      <c r="DS228" s="287"/>
      <c r="DT228" s="287"/>
      <c r="DU228" s="287"/>
      <c r="DV228" s="287"/>
      <c r="DW228" s="287"/>
      <c r="DX228" s="287"/>
      <c r="DY228" s="287"/>
      <c r="DZ228" s="287"/>
      <c r="EA228" s="305"/>
      <c r="EB228" s="20"/>
      <c r="EC228" s="19"/>
      <c r="ED228" s="282" t="s">
        <v>249</v>
      </c>
      <c r="EE228" s="287"/>
      <c r="EF228" s="287"/>
      <c r="EG228" s="287"/>
      <c r="EH228" s="287"/>
      <c r="EI228" s="287"/>
      <c r="EJ228" s="287"/>
      <c r="EK228" s="287"/>
      <c r="EL228" s="287"/>
      <c r="EM228" s="286" t="s">
        <v>250</v>
      </c>
      <c r="EN228" s="287"/>
      <c r="EO228" s="287"/>
      <c r="EP228" s="287"/>
      <c r="EQ228" s="287"/>
      <c r="ER228" s="287"/>
      <c r="ES228" s="287"/>
      <c r="ET228" s="287"/>
      <c r="EU228" s="287"/>
      <c r="EV228" s="287"/>
      <c r="EW228" s="305"/>
      <c r="EX228" s="20"/>
      <c r="EY228" s="19"/>
      <c r="EZ228" s="282" t="s">
        <v>249</v>
      </c>
      <c r="FA228" s="287"/>
      <c r="FB228" s="287"/>
      <c r="FC228" s="287"/>
      <c r="FD228" s="287"/>
      <c r="FE228" s="287"/>
      <c r="FF228" s="287"/>
      <c r="FG228" s="287"/>
      <c r="FH228" s="287"/>
      <c r="FI228" s="286" t="s">
        <v>250</v>
      </c>
      <c r="FJ228" s="287"/>
      <c r="FK228" s="287"/>
      <c r="FL228" s="287"/>
      <c r="FM228" s="287"/>
      <c r="FN228" s="287"/>
      <c r="FO228" s="287"/>
      <c r="FP228" s="287"/>
      <c r="FQ228" s="287"/>
      <c r="FR228" s="287"/>
      <c r="FS228" s="305"/>
      <c r="FT228" s="20"/>
      <c r="FU228" s="19"/>
      <c r="FV228" s="282" t="s">
        <v>249</v>
      </c>
      <c r="FW228" s="287"/>
      <c r="FX228" s="287"/>
      <c r="FY228" s="287"/>
      <c r="FZ228" s="287"/>
      <c r="GA228" s="287"/>
      <c r="GB228" s="287"/>
      <c r="GC228" s="287"/>
      <c r="GD228" s="287"/>
      <c r="GE228" s="286" t="s">
        <v>250</v>
      </c>
      <c r="GF228" s="287"/>
      <c r="GG228" s="287"/>
      <c r="GH228" s="287"/>
      <c r="GI228" s="287"/>
      <c r="GJ228" s="287"/>
      <c r="GK228" s="287"/>
      <c r="GL228" s="287"/>
      <c r="GM228" s="287"/>
      <c r="GN228" s="287"/>
      <c r="GO228" s="305"/>
      <c r="GP228" s="20"/>
      <c r="GQ228" s="19"/>
      <c r="GR228" s="282" t="s">
        <v>249</v>
      </c>
      <c r="GS228" s="287"/>
      <c r="GT228" s="287"/>
      <c r="GU228" s="287"/>
      <c r="GV228" s="287"/>
      <c r="GW228" s="287"/>
      <c r="GX228" s="287"/>
      <c r="GY228" s="287"/>
      <c r="GZ228" s="287"/>
      <c r="HA228" s="286" t="s">
        <v>250</v>
      </c>
      <c r="HB228" s="287"/>
      <c r="HC228" s="287"/>
      <c r="HD228" s="287"/>
      <c r="HE228" s="287"/>
      <c r="HF228" s="287"/>
      <c r="HG228" s="287"/>
      <c r="HH228" s="287"/>
      <c r="HI228" s="287"/>
      <c r="HJ228" s="287"/>
      <c r="HK228" s="305"/>
      <c r="HL228" s="20"/>
    </row>
    <row r="229" spans="1:220" ht="13.5" customHeight="1">
      <c r="A229" s="19"/>
      <c r="B229" s="284"/>
      <c r="C229" s="289"/>
      <c r="D229" s="289"/>
      <c r="E229" s="289"/>
      <c r="F229" s="289"/>
      <c r="G229" s="289"/>
      <c r="H229" s="289"/>
      <c r="I229" s="289"/>
      <c r="J229" s="289"/>
      <c r="K229" s="288"/>
      <c r="L229" s="289"/>
      <c r="M229" s="289"/>
      <c r="N229" s="289"/>
      <c r="O229" s="289"/>
      <c r="P229" s="289"/>
      <c r="Q229" s="289"/>
      <c r="R229" s="289"/>
      <c r="S229" s="289"/>
      <c r="T229" s="289"/>
      <c r="U229" s="306"/>
      <c r="V229" s="20"/>
      <c r="W229" s="19"/>
      <c r="X229" s="284"/>
      <c r="Y229" s="289"/>
      <c r="Z229" s="289"/>
      <c r="AA229" s="289"/>
      <c r="AB229" s="289"/>
      <c r="AC229" s="289"/>
      <c r="AD229" s="289"/>
      <c r="AE229" s="289"/>
      <c r="AF229" s="289"/>
      <c r="AG229" s="288"/>
      <c r="AH229" s="289"/>
      <c r="AI229" s="289"/>
      <c r="AJ229" s="289"/>
      <c r="AK229" s="289"/>
      <c r="AL229" s="289"/>
      <c r="AM229" s="289"/>
      <c r="AN229" s="289"/>
      <c r="AO229" s="289"/>
      <c r="AP229" s="289"/>
      <c r="AQ229" s="306"/>
      <c r="AR229" s="20"/>
      <c r="AS229" s="19"/>
      <c r="AT229" s="284"/>
      <c r="AU229" s="289"/>
      <c r="AV229" s="289"/>
      <c r="AW229" s="289"/>
      <c r="AX229" s="289"/>
      <c r="AY229" s="289"/>
      <c r="AZ229" s="289"/>
      <c r="BA229" s="289"/>
      <c r="BB229" s="289"/>
      <c r="BC229" s="288"/>
      <c r="BD229" s="289"/>
      <c r="BE229" s="289"/>
      <c r="BF229" s="289"/>
      <c r="BG229" s="289"/>
      <c r="BH229" s="289"/>
      <c r="BI229" s="289"/>
      <c r="BJ229" s="289"/>
      <c r="BK229" s="289"/>
      <c r="BL229" s="289"/>
      <c r="BM229" s="306"/>
      <c r="BN229" s="20"/>
      <c r="BO229" s="19"/>
      <c r="BP229" s="284"/>
      <c r="BQ229" s="289"/>
      <c r="BR229" s="289"/>
      <c r="BS229" s="289"/>
      <c r="BT229" s="289"/>
      <c r="BU229" s="289"/>
      <c r="BV229" s="289"/>
      <c r="BW229" s="289"/>
      <c r="BX229" s="289"/>
      <c r="BY229" s="288"/>
      <c r="BZ229" s="289"/>
      <c r="CA229" s="289"/>
      <c r="CB229" s="289"/>
      <c r="CC229" s="289"/>
      <c r="CD229" s="289"/>
      <c r="CE229" s="289"/>
      <c r="CF229" s="289"/>
      <c r="CG229" s="289"/>
      <c r="CH229" s="289"/>
      <c r="CI229" s="306"/>
      <c r="CJ229" s="20"/>
      <c r="CK229" s="19"/>
      <c r="CL229" s="284"/>
      <c r="CM229" s="289"/>
      <c r="CN229" s="289"/>
      <c r="CO229" s="289"/>
      <c r="CP229" s="289"/>
      <c r="CQ229" s="289"/>
      <c r="CR229" s="289"/>
      <c r="CS229" s="289"/>
      <c r="CT229" s="289"/>
      <c r="CU229" s="288"/>
      <c r="CV229" s="289"/>
      <c r="CW229" s="289"/>
      <c r="CX229" s="289"/>
      <c r="CY229" s="289"/>
      <c r="CZ229" s="289"/>
      <c r="DA229" s="289"/>
      <c r="DB229" s="289"/>
      <c r="DC229" s="289"/>
      <c r="DD229" s="289"/>
      <c r="DE229" s="306"/>
      <c r="DF229" s="20"/>
      <c r="DG229" s="19"/>
      <c r="DH229" s="284"/>
      <c r="DI229" s="289"/>
      <c r="DJ229" s="289"/>
      <c r="DK229" s="289"/>
      <c r="DL229" s="289"/>
      <c r="DM229" s="289"/>
      <c r="DN229" s="289"/>
      <c r="DO229" s="289"/>
      <c r="DP229" s="289"/>
      <c r="DQ229" s="288"/>
      <c r="DR229" s="289"/>
      <c r="DS229" s="289"/>
      <c r="DT229" s="289"/>
      <c r="DU229" s="289"/>
      <c r="DV229" s="289"/>
      <c r="DW229" s="289"/>
      <c r="DX229" s="289"/>
      <c r="DY229" s="289"/>
      <c r="DZ229" s="289"/>
      <c r="EA229" s="306"/>
      <c r="EB229" s="20"/>
      <c r="EC229" s="19"/>
      <c r="ED229" s="284"/>
      <c r="EE229" s="289"/>
      <c r="EF229" s="289"/>
      <c r="EG229" s="289"/>
      <c r="EH229" s="289"/>
      <c r="EI229" s="289"/>
      <c r="EJ229" s="289"/>
      <c r="EK229" s="289"/>
      <c r="EL229" s="289"/>
      <c r="EM229" s="288"/>
      <c r="EN229" s="289"/>
      <c r="EO229" s="289"/>
      <c r="EP229" s="289"/>
      <c r="EQ229" s="289"/>
      <c r="ER229" s="289"/>
      <c r="ES229" s="289"/>
      <c r="ET229" s="289"/>
      <c r="EU229" s="289"/>
      <c r="EV229" s="289"/>
      <c r="EW229" s="306"/>
      <c r="EX229" s="20"/>
      <c r="EY229" s="19"/>
      <c r="EZ229" s="284"/>
      <c r="FA229" s="289"/>
      <c r="FB229" s="289"/>
      <c r="FC229" s="289"/>
      <c r="FD229" s="289"/>
      <c r="FE229" s="289"/>
      <c r="FF229" s="289"/>
      <c r="FG229" s="289"/>
      <c r="FH229" s="289"/>
      <c r="FI229" s="288"/>
      <c r="FJ229" s="289"/>
      <c r="FK229" s="289"/>
      <c r="FL229" s="289"/>
      <c r="FM229" s="289"/>
      <c r="FN229" s="289"/>
      <c r="FO229" s="289"/>
      <c r="FP229" s="289"/>
      <c r="FQ229" s="289"/>
      <c r="FR229" s="289"/>
      <c r="FS229" s="306"/>
      <c r="FT229" s="20"/>
      <c r="FU229" s="19"/>
      <c r="FV229" s="284"/>
      <c r="FW229" s="289"/>
      <c r="FX229" s="289"/>
      <c r="FY229" s="289"/>
      <c r="FZ229" s="289"/>
      <c r="GA229" s="289"/>
      <c r="GB229" s="289"/>
      <c r="GC229" s="289"/>
      <c r="GD229" s="289"/>
      <c r="GE229" s="288"/>
      <c r="GF229" s="289"/>
      <c r="GG229" s="289"/>
      <c r="GH229" s="289"/>
      <c r="GI229" s="289"/>
      <c r="GJ229" s="289"/>
      <c r="GK229" s="289"/>
      <c r="GL229" s="289"/>
      <c r="GM229" s="289"/>
      <c r="GN229" s="289"/>
      <c r="GO229" s="306"/>
      <c r="GP229" s="20"/>
      <c r="GQ229" s="19"/>
      <c r="GR229" s="284"/>
      <c r="GS229" s="289"/>
      <c r="GT229" s="289"/>
      <c r="GU229" s="289"/>
      <c r="GV229" s="289"/>
      <c r="GW229" s="289"/>
      <c r="GX229" s="289"/>
      <c r="GY229" s="289"/>
      <c r="GZ229" s="289"/>
      <c r="HA229" s="288"/>
      <c r="HB229" s="289"/>
      <c r="HC229" s="289"/>
      <c r="HD229" s="289"/>
      <c r="HE229" s="289"/>
      <c r="HF229" s="289"/>
      <c r="HG229" s="289"/>
      <c r="HH229" s="289"/>
      <c r="HI229" s="289"/>
      <c r="HJ229" s="289"/>
      <c r="HK229" s="306"/>
      <c r="HL229" s="20"/>
    </row>
    <row r="230" spans="1:220" ht="13.5" customHeight="1">
      <c r="A230" s="19"/>
      <c r="B230" s="252" t="str">
        <f>個人一覧!$J$50</f>
        <v/>
      </c>
      <c r="C230" s="253"/>
      <c r="D230" s="253"/>
      <c r="E230" s="253"/>
      <c r="F230" s="253"/>
      <c r="G230" s="253"/>
      <c r="H230" s="253"/>
      <c r="I230" s="253"/>
      <c r="J230" s="253"/>
      <c r="K230" s="258" t="str">
        <f>IF(個人一覧!$K$50="","記録なし",IF(LEN(個人一覧!$K$50)=7,MID(個人一覧!$K$50,2,2)&amp;"'"&amp;MID(個人一覧!$K$50,4,2)&amp;""""&amp;MID(個人一覧!$K$50,6,2),MID(個人一覧!$K$50,2,2)&amp;"m"&amp;MID(個人一覧!$K$50,4,2)))</f>
        <v>記録なし</v>
      </c>
      <c r="L230" s="253"/>
      <c r="M230" s="253"/>
      <c r="N230" s="253"/>
      <c r="O230" s="253"/>
      <c r="P230" s="253"/>
      <c r="Q230" s="253"/>
      <c r="R230" s="253"/>
      <c r="S230" s="253"/>
      <c r="T230" s="253"/>
      <c r="U230" s="259"/>
      <c r="V230" s="20"/>
      <c r="W230" s="19"/>
      <c r="X230" s="252" t="str">
        <f>個人一覧!$J$51</f>
        <v/>
      </c>
      <c r="Y230" s="253"/>
      <c r="Z230" s="253"/>
      <c r="AA230" s="253"/>
      <c r="AB230" s="253"/>
      <c r="AC230" s="253"/>
      <c r="AD230" s="253"/>
      <c r="AE230" s="253"/>
      <c r="AF230" s="253"/>
      <c r="AG230" s="258" t="str">
        <f>IF(個人一覧!$K$51="","記録なし",IF(LEN(個人一覧!$K$51)=7,MID(個人一覧!$K$51,2,2)&amp;"'"&amp;MID(個人一覧!$K$51,4,2)&amp;""""&amp;MID(個人一覧!$K$51,6,2),MID(個人一覧!$K$51,2,2)&amp;"m"&amp;MID(個人一覧!$K$51,4,2)))</f>
        <v>記録なし</v>
      </c>
      <c r="AH230" s="253"/>
      <c r="AI230" s="253"/>
      <c r="AJ230" s="253"/>
      <c r="AK230" s="253"/>
      <c r="AL230" s="253"/>
      <c r="AM230" s="253"/>
      <c r="AN230" s="253"/>
      <c r="AO230" s="253"/>
      <c r="AP230" s="253"/>
      <c r="AQ230" s="259"/>
      <c r="AR230" s="20"/>
      <c r="AS230" s="19"/>
      <c r="AT230" s="252" t="str">
        <f>個人一覧!$J$52</f>
        <v/>
      </c>
      <c r="AU230" s="253"/>
      <c r="AV230" s="253"/>
      <c r="AW230" s="253"/>
      <c r="AX230" s="253"/>
      <c r="AY230" s="253"/>
      <c r="AZ230" s="253"/>
      <c r="BA230" s="253"/>
      <c r="BB230" s="253"/>
      <c r="BC230" s="258" t="str">
        <f>IF(個人一覧!$K$52="","記録なし",IF(LEN(個人一覧!$K$52)=7,MID(個人一覧!$K$52,2,2)&amp;"'"&amp;MID(個人一覧!$K$52,4,2)&amp;""""&amp;MID(個人一覧!$K$52,6,2),MID(個人一覧!$K$52,2,2)&amp;"m"&amp;MID(個人一覧!$K$52,4,2)))</f>
        <v>記録なし</v>
      </c>
      <c r="BD230" s="253"/>
      <c r="BE230" s="253"/>
      <c r="BF230" s="253"/>
      <c r="BG230" s="253"/>
      <c r="BH230" s="253"/>
      <c r="BI230" s="253"/>
      <c r="BJ230" s="253"/>
      <c r="BK230" s="253"/>
      <c r="BL230" s="253"/>
      <c r="BM230" s="259"/>
      <c r="BN230" s="20"/>
      <c r="BO230" s="19"/>
      <c r="BP230" s="252" t="str">
        <f>個人一覧!$J$53</f>
        <v/>
      </c>
      <c r="BQ230" s="253"/>
      <c r="BR230" s="253"/>
      <c r="BS230" s="253"/>
      <c r="BT230" s="253"/>
      <c r="BU230" s="253"/>
      <c r="BV230" s="253"/>
      <c r="BW230" s="253"/>
      <c r="BX230" s="253"/>
      <c r="BY230" s="258" t="str">
        <f>IF(個人一覧!$K$53="","記録なし",IF(LEN(個人一覧!$K$53)=7,MID(個人一覧!$K$53,2,2)&amp;"'"&amp;MID(個人一覧!$K$53,4,2)&amp;""""&amp;MID(個人一覧!$K$53,6,2),MID(個人一覧!$K$53,2,2)&amp;"m"&amp;MID(個人一覧!$K$53,4,2)))</f>
        <v>記録なし</v>
      </c>
      <c r="BZ230" s="253"/>
      <c r="CA230" s="253"/>
      <c r="CB230" s="253"/>
      <c r="CC230" s="253"/>
      <c r="CD230" s="253"/>
      <c r="CE230" s="253"/>
      <c r="CF230" s="253"/>
      <c r="CG230" s="253"/>
      <c r="CH230" s="253"/>
      <c r="CI230" s="259"/>
      <c r="CJ230" s="20"/>
      <c r="CK230" s="19"/>
      <c r="CL230" s="252" t="str">
        <f>個人一覧!$J$54</f>
        <v/>
      </c>
      <c r="CM230" s="253"/>
      <c r="CN230" s="253"/>
      <c r="CO230" s="253"/>
      <c r="CP230" s="253"/>
      <c r="CQ230" s="253"/>
      <c r="CR230" s="253"/>
      <c r="CS230" s="253"/>
      <c r="CT230" s="253"/>
      <c r="CU230" s="258" t="str">
        <f>IF(個人一覧!$K$54="","記録なし",IF(LEN(個人一覧!$K$54)=7,MID(個人一覧!$K$54,2,2)&amp;"'"&amp;MID(個人一覧!$K$54,4,2)&amp;""""&amp;MID(個人一覧!$K$54,6,2),MID(個人一覧!$K$54,2,2)&amp;"m"&amp;MID(個人一覧!$K$54,4,2)))</f>
        <v>記録なし</v>
      </c>
      <c r="CV230" s="253"/>
      <c r="CW230" s="253"/>
      <c r="CX230" s="253"/>
      <c r="CY230" s="253"/>
      <c r="CZ230" s="253"/>
      <c r="DA230" s="253"/>
      <c r="DB230" s="253"/>
      <c r="DC230" s="253"/>
      <c r="DD230" s="253"/>
      <c r="DE230" s="259"/>
      <c r="DF230" s="20"/>
      <c r="DG230" s="19"/>
      <c r="DH230" s="252" t="str">
        <f>個人一覧!$J$55</f>
        <v/>
      </c>
      <c r="DI230" s="253"/>
      <c r="DJ230" s="253"/>
      <c r="DK230" s="253"/>
      <c r="DL230" s="253"/>
      <c r="DM230" s="253"/>
      <c r="DN230" s="253"/>
      <c r="DO230" s="253"/>
      <c r="DP230" s="253"/>
      <c r="DQ230" s="258" t="str">
        <f>IF(個人一覧!$K$55="","記録なし",IF(LEN(個人一覧!$K$55)=7,MID(個人一覧!$K$55,2,2)&amp;"'"&amp;MID(個人一覧!$K$55,4,2)&amp;""""&amp;MID(個人一覧!$K$55,6,2),MID(個人一覧!$K$55,2,2)&amp;"m"&amp;MID(個人一覧!$K$55,4,2)))</f>
        <v>記録なし</v>
      </c>
      <c r="DR230" s="253"/>
      <c r="DS230" s="253"/>
      <c r="DT230" s="253"/>
      <c r="DU230" s="253"/>
      <c r="DV230" s="253"/>
      <c r="DW230" s="253"/>
      <c r="DX230" s="253"/>
      <c r="DY230" s="253"/>
      <c r="DZ230" s="253"/>
      <c r="EA230" s="259"/>
      <c r="EB230" s="20"/>
      <c r="EC230" s="19"/>
      <c r="ED230" s="252" t="str">
        <f>個人一覧!$J$56</f>
        <v/>
      </c>
      <c r="EE230" s="253"/>
      <c r="EF230" s="253"/>
      <c r="EG230" s="253"/>
      <c r="EH230" s="253"/>
      <c r="EI230" s="253"/>
      <c r="EJ230" s="253"/>
      <c r="EK230" s="253"/>
      <c r="EL230" s="253"/>
      <c r="EM230" s="258" t="str">
        <f>IF(個人一覧!$K$56="","記録なし",IF(LEN(個人一覧!$K$56)=7,MID(個人一覧!$K$56,2,2)&amp;"'"&amp;MID(個人一覧!$K$56,4,2)&amp;""""&amp;MID(個人一覧!$K$56,6,2),MID(個人一覧!$K$56,2,2)&amp;"m"&amp;MID(個人一覧!$K$56,4,2)))</f>
        <v>記録なし</v>
      </c>
      <c r="EN230" s="253"/>
      <c r="EO230" s="253"/>
      <c r="EP230" s="253"/>
      <c r="EQ230" s="253"/>
      <c r="ER230" s="253"/>
      <c r="ES230" s="253"/>
      <c r="ET230" s="253"/>
      <c r="EU230" s="253"/>
      <c r="EV230" s="253"/>
      <c r="EW230" s="259"/>
      <c r="EX230" s="20"/>
      <c r="EY230" s="19"/>
      <c r="EZ230" s="252" t="str">
        <f>個人一覧!$J$57</f>
        <v/>
      </c>
      <c r="FA230" s="253"/>
      <c r="FB230" s="253"/>
      <c r="FC230" s="253"/>
      <c r="FD230" s="253"/>
      <c r="FE230" s="253"/>
      <c r="FF230" s="253"/>
      <c r="FG230" s="253"/>
      <c r="FH230" s="253"/>
      <c r="FI230" s="258" t="str">
        <f>IF(個人一覧!$K$57="","記録なし",IF(LEN(個人一覧!$K$57)=7,MID(個人一覧!$K$57,2,2)&amp;"'"&amp;MID(個人一覧!$K$57,4,2)&amp;""""&amp;MID(個人一覧!$K$57,6,2),MID(個人一覧!$K$57,2,2)&amp;"m"&amp;MID(個人一覧!$K$57,4,2)))</f>
        <v>記録なし</v>
      </c>
      <c r="FJ230" s="253"/>
      <c r="FK230" s="253"/>
      <c r="FL230" s="253"/>
      <c r="FM230" s="253"/>
      <c r="FN230" s="253"/>
      <c r="FO230" s="253"/>
      <c r="FP230" s="253"/>
      <c r="FQ230" s="253"/>
      <c r="FR230" s="253"/>
      <c r="FS230" s="259"/>
      <c r="FT230" s="20"/>
      <c r="FU230" s="19"/>
      <c r="FV230" s="252" t="str">
        <f>個人一覧!$J$58</f>
        <v/>
      </c>
      <c r="FW230" s="253"/>
      <c r="FX230" s="253"/>
      <c r="FY230" s="253"/>
      <c r="FZ230" s="253"/>
      <c r="GA230" s="253"/>
      <c r="GB230" s="253"/>
      <c r="GC230" s="253"/>
      <c r="GD230" s="253"/>
      <c r="GE230" s="258" t="str">
        <f>IF(個人一覧!$K$58="","記録なし",IF(LEN(個人一覧!$K$58)=7,MID(個人一覧!$K$58,2,2)&amp;"'"&amp;MID(個人一覧!$K$58,4,2)&amp;""""&amp;MID(個人一覧!$K$58,6,2),MID(個人一覧!$K$58,2,2)&amp;"m"&amp;MID(個人一覧!$K$58,4,2)))</f>
        <v>記録なし</v>
      </c>
      <c r="GF230" s="253"/>
      <c r="GG230" s="253"/>
      <c r="GH230" s="253"/>
      <c r="GI230" s="253"/>
      <c r="GJ230" s="253"/>
      <c r="GK230" s="253"/>
      <c r="GL230" s="253"/>
      <c r="GM230" s="253"/>
      <c r="GN230" s="253"/>
      <c r="GO230" s="259"/>
      <c r="GP230" s="20"/>
      <c r="GQ230" s="19"/>
      <c r="GR230" s="252" t="str">
        <f>個人一覧!$J$59</f>
        <v/>
      </c>
      <c r="GS230" s="253"/>
      <c r="GT230" s="253"/>
      <c r="GU230" s="253"/>
      <c r="GV230" s="253"/>
      <c r="GW230" s="253"/>
      <c r="GX230" s="253"/>
      <c r="GY230" s="253"/>
      <c r="GZ230" s="253"/>
      <c r="HA230" s="258" t="str">
        <f>IF(個人一覧!$K$59="","記録なし",IF(LEN(個人一覧!$K$59)=7,MID(個人一覧!$K$59,2,2)&amp;"'"&amp;MID(個人一覧!$K$59,4,2)&amp;""""&amp;MID(個人一覧!$K$59,6,2),MID(個人一覧!$K$59,2,2)&amp;"m"&amp;MID(個人一覧!$K$59,4,2)))</f>
        <v>記録なし</v>
      </c>
      <c r="HB230" s="253"/>
      <c r="HC230" s="253"/>
      <c r="HD230" s="253"/>
      <c r="HE230" s="253"/>
      <c r="HF230" s="253"/>
      <c r="HG230" s="253"/>
      <c r="HH230" s="253"/>
      <c r="HI230" s="253"/>
      <c r="HJ230" s="253"/>
      <c r="HK230" s="259"/>
      <c r="HL230" s="20"/>
    </row>
    <row r="231" spans="1:220" ht="13.5" customHeight="1">
      <c r="A231" s="19"/>
      <c r="B231" s="254"/>
      <c r="C231" s="255"/>
      <c r="D231" s="255"/>
      <c r="E231" s="255"/>
      <c r="F231" s="255"/>
      <c r="G231" s="255"/>
      <c r="H231" s="255"/>
      <c r="I231" s="255"/>
      <c r="J231" s="255"/>
      <c r="K231" s="260"/>
      <c r="L231" s="255"/>
      <c r="M231" s="255"/>
      <c r="N231" s="255"/>
      <c r="O231" s="255"/>
      <c r="P231" s="255"/>
      <c r="Q231" s="255"/>
      <c r="R231" s="255"/>
      <c r="S231" s="255"/>
      <c r="T231" s="255"/>
      <c r="U231" s="261"/>
      <c r="V231" s="20"/>
      <c r="W231" s="19"/>
      <c r="X231" s="254"/>
      <c r="Y231" s="255"/>
      <c r="Z231" s="255"/>
      <c r="AA231" s="255"/>
      <c r="AB231" s="255"/>
      <c r="AC231" s="255"/>
      <c r="AD231" s="255"/>
      <c r="AE231" s="255"/>
      <c r="AF231" s="255"/>
      <c r="AG231" s="260"/>
      <c r="AH231" s="255"/>
      <c r="AI231" s="255"/>
      <c r="AJ231" s="255"/>
      <c r="AK231" s="255"/>
      <c r="AL231" s="255"/>
      <c r="AM231" s="255"/>
      <c r="AN231" s="255"/>
      <c r="AO231" s="255"/>
      <c r="AP231" s="255"/>
      <c r="AQ231" s="261"/>
      <c r="AR231" s="20"/>
      <c r="AS231" s="19"/>
      <c r="AT231" s="254"/>
      <c r="AU231" s="255"/>
      <c r="AV231" s="255"/>
      <c r="AW231" s="255"/>
      <c r="AX231" s="255"/>
      <c r="AY231" s="255"/>
      <c r="AZ231" s="255"/>
      <c r="BA231" s="255"/>
      <c r="BB231" s="255"/>
      <c r="BC231" s="260"/>
      <c r="BD231" s="255"/>
      <c r="BE231" s="255"/>
      <c r="BF231" s="255"/>
      <c r="BG231" s="255"/>
      <c r="BH231" s="255"/>
      <c r="BI231" s="255"/>
      <c r="BJ231" s="255"/>
      <c r="BK231" s="255"/>
      <c r="BL231" s="255"/>
      <c r="BM231" s="261"/>
      <c r="BN231" s="20"/>
      <c r="BO231" s="19"/>
      <c r="BP231" s="254"/>
      <c r="BQ231" s="255"/>
      <c r="BR231" s="255"/>
      <c r="BS231" s="255"/>
      <c r="BT231" s="255"/>
      <c r="BU231" s="255"/>
      <c r="BV231" s="255"/>
      <c r="BW231" s="255"/>
      <c r="BX231" s="255"/>
      <c r="BY231" s="260"/>
      <c r="BZ231" s="255"/>
      <c r="CA231" s="255"/>
      <c r="CB231" s="255"/>
      <c r="CC231" s="255"/>
      <c r="CD231" s="255"/>
      <c r="CE231" s="255"/>
      <c r="CF231" s="255"/>
      <c r="CG231" s="255"/>
      <c r="CH231" s="255"/>
      <c r="CI231" s="261"/>
      <c r="CJ231" s="20"/>
      <c r="CK231" s="19"/>
      <c r="CL231" s="254"/>
      <c r="CM231" s="255"/>
      <c r="CN231" s="255"/>
      <c r="CO231" s="255"/>
      <c r="CP231" s="255"/>
      <c r="CQ231" s="255"/>
      <c r="CR231" s="255"/>
      <c r="CS231" s="255"/>
      <c r="CT231" s="255"/>
      <c r="CU231" s="260"/>
      <c r="CV231" s="255"/>
      <c r="CW231" s="255"/>
      <c r="CX231" s="255"/>
      <c r="CY231" s="255"/>
      <c r="CZ231" s="255"/>
      <c r="DA231" s="255"/>
      <c r="DB231" s="255"/>
      <c r="DC231" s="255"/>
      <c r="DD231" s="255"/>
      <c r="DE231" s="261"/>
      <c r="DF231" s="20"/>
      <c r="DG231" s="19"/>
      <c r="DH231" s="254"/>
      <c r="DI231" s="255"/>
      <c r="DJ231" s="255"/>
      <c r="DK231" s="255"/>
      <c r="DL231" s="255"/>
      <c r="DM231" s="255"/>
      <c r="DN231" s="255"/>
      <c r="DO231" s="255"/>
      <c r="DP231" s="255"/>
      <c r="DQ231" s="260"/>
      <c r="DR231" s="255"/>
      <c r="DS231" s="255"/>
      <c r="DT231" s="255"/>
      <c r="DU231" s="255"/>
      <c r="DV231" s="255"/>
      <c r="DW231" s="255"/>
      <c r="DX231" s="255"/>
      <c r="DY231" s="255"/>
      <c r="DZ231" s="255"/>
      <c r="EA231" s="261"/>
      <c r="EB231" s="20"/>
      <c r="EC231" s="19"/>
      <c r="ED231" s="254"/>
      <c r="EE231" s="255"/>
      <c r="EF231" s="255"/>
      <c r="EG231" s="255"/>
      <c r="EH231" s="255"/>
      <c r="EI231" s="255"/>
      <c r="EJ231" s="255"/>
      <c r="EK231" s="255"/>
      <c r="EL231" s="255"/>
      <c r="EM231" s="260"/>
      <c r="EN231" s="255"/>
      <c r="EO231" s="255"/>
      <c r="EP231" s="255"/>
      <c r="EQ231" s="255"/>
      <c r="ER231" s="255"/>
      <c r="ES231" s="255"/>
      <c r="ET231" s="255"/>
      <c r="EU231" s="255"/>
      <c r="EV231" s="255"/>
      <c r="EW231" s="261"/>
      <c r="EX231" s="20"/>
      <c r="EY231" s="19"/>
      <c r="EZ231" s="254"/>
      <c r="FA231" s="255"/>
      <c r="FB231" s="255"/>
      <c r="FC231" s="255"/>
      <c r="FD231" s="255"/>
      <c r="FE231" s="255"/>
      <c r="FF231" s="255"/>
      <c r="FG231" s="255"/>
      <c r="FH231" s="255"/>
      <c r="FI231" s="260"/>
      <c r="FJ231" s="255"/>
      <c r="FK231" s="255"/>
      <c r="FL231" s="255"/>
      <c r="FM231" s="255"/>
      <c r="FN231" s="255"/>
      <c r="FO231" s="255"/>
      <c r="FP231" s="255"/>
      <c r="FQ231" s="255"/>
      <c r="FR231" s="255"/>
      <c r="FS231" s="261"/>
      <c r="FT231" s="20"/>
      <c r="FU231" s="19"/>
      <c r="FV231" s="254"/>
      <c r="FW231" s="255"/>
      <c r="FX231" s="255"/>
      <c r="FY231" s="255"/>
      <c r="FZ231" s="255"/>
      <c r="GA231" s="255"/>
      <c r="GB231" s="255"/>
      <c r="GC231" s="255"/>
      <c r="GD231" s="255"/>
      <c r="GE231" s="260"/>
      <c r="GF231" s="255"/>
      <c r="GG231" s="255"/>
      <c r="GH231" s="255"/>
      <c r="GI231" s="255"/>
      <c r="GJ231" s="255"/>
      <c r="GK231" s="255"/>
      <c r="GL231" s="255"/>
      <c r="GM231" s="255"/>
      <c r="GN231" s="255"/>
      <c r="GO231" s="261"/>
      <c r="GP231" s="20"/>
      <c r="GQ231" s="19"/>
      <c r="GR231" s="254"/>
      <c r="GS231" s="255"/>
      <c r="GT231" s="255"/>
      <c r="GU231" s="255"/>
      <c r="GV231" s="255"/>
      <c r="GW231" s="255"/>
      <c r="GX231" s="255"/>
      <c r="GY231" s="255"/>
      <c r="GZ231" s="255"/>
      <c r="HA231" s="260"/>
      <c r="HB231" s="255"/>
      <c r="HC231" s="255"/>
      <c r="HD231" s="255"/>
      <c r="HE231" s="255"/>
      <c r="HF231" s="255"/>
      <c r="HG231" s="255"/>
      <c r="HH231" s="255"/>
      <c r="HI231" s="255"/>
      <c r="HJ231" s="255"/>
      <c r="HK231" s="261"/>
      <c r="HL231" s="20"/>
    </row>
    <row r="232" spans="1:220" ht="14.25" customHeight="1" thickBot="1">
      <c r="A232" s="19"/>
      <c r="B232" s="256"/>
      <c r="C232" s="257"/>
      <c r="D232" s="257"/>
      <c r="E232" s="257"/>
      <c r="F232" s="257"/>
      <c r="G232" s="257"/>
      <c r="H232" s="257"/>
      <c r="I232" s="257"/>
      <c r="J232" s="257"/>
      <c r="K232" s="262"/>
      <c r="L232" s="257"/>
      <c r="M232" s="257"/>
      <c r="N232" s="257"/>
      <c r="O232" s="257"/>
      <c r="P232" s="257"/>
      <c r="Q232" s="257"/>
      <c r="R232" s="257"/>
      <c r="S232" s="257"/>
      <c r="T232" s="257"/>
      <c r="U232" s="263"/>
      <c r="V232" s="20"/>
      <c r="W232" s="19"/>
      <c r="X232" s="256"/>
      <c r="Y232" s="257"/>
      <c r="Z232" s="257"/>
      <c r="AA232" s="257"/>
      <c r="AB232" s="257"/>
      <c r="AC232" s="257"/>
      <c r="AD232" s="257"/>
      <c r="AE232" s="257"/>
      <c r="AF232" s="257"/>
      <c r="AG232" s="262"/>
      <c r="AH232" s="257"/>
      <c r="AI232" s="257"/>
      <c r="AJ232" s="257"/>
      <c r="AK232" s="257"/>
      <c r="AL232" s="257"/>
      <c r="AM232" s="257"/>
      <c r="AN232" s="257"/>
      <c r="AO232" s="257"/>
      <c r="AP232" s="257"/>
      <c r="AQ232" s="263"/>
      <c r="AR232" s="20"/>
      <c r="AS232" s="19"/>
      <c r="AT232" s="256"/>
      <c r="AU232" s="257"/>
      <c r="AV232" s="257"/>
      <c r="AW232" s="257"/>
      <c r="AX232" s="257"/>
      <c r="AY232" s="257"/>
      <c r="AZ232" s="257"/>
      <c r="BA232" s="257"/>
      <c r="BB232" s="257"/>
      <c r="BC232" s="262"/>
      <c r="BD232" s="257"/>
      <c r="BE232" s="257"/>
      <c r="BF232" s="257"/>
      <c r="BG232" s="257"/>
      <c r="BH232" s="257"/>
      <c r="BI232" s="257"/>
      <c r="BJ232" s="257"/>
      <c r="BK232" s="257"/>
      <c r="BL232" s="257"/>
      <c r="BM232" s="263"/>
      <c r="BN232" s="20"/>
      <c r="BO232" s="19"/>
      <c r="BP232" s="256"/>
      <c r="BQ232" s="257"/>
      <c r="BR232" s="257"/>
      <c r="BS232" s="257"/>
      <c r="BT232" s="257"/>
      <c r="BU232" s="257"/>
      <c r="BV232" s="257"/>
      <c r="BW232" s="257"/>
      <c r="BX232" s="257"/>
      <c r="BY232" s="262"/>
      <c r="BZ232" s="257"/>
      <c r="CA232" s="257"/>
      <c r="CB232" s="257"/>
      <c r="CC232" s="257"/>
      <c r="CD232" s="257"/>
      <c r="CE232" s="257"/>
      <c r="CF232" s="257"/>
      <c r="CG232" s="257"/>
      <c r="CH232" s="257"/>
      <c r="CI232" s="263"/>
      <c r="CJ232" s="20"/>
      <c r="CK232" s="19"/>
      <c r="CL232" s="256"/>
      <c r="CM232" s="257"/>
      <c r="CN232" s="257"/>
      <c r="CO232" s="257"/>
      <c r="CP232" s="257"/>
      <c r="CQ232" s="257"/>
      <c r="CR232" s="257"/>
      <c r="CS232" s="257"/>
      <c r="CT232" s="257"/>
      <c r="CU232" s="262"/>
      <c r="CV232" s="257"/>
      <c r="CW232" s="257"/>
      <c r="CX232" s="257"/>
      <c r="CY232" s="257"/>
      <c r="CZ232" s="257"/>
      <c r="DA232" s="257"/>
      <c r="DB232" s="257"/>
      <c r="DC232" s="257"/>
      <c r="DD232" s="257"/>
      <c r="DE232" s="263"/>
      <c r="DF232" s="20"/>
      <c r="DG232" s="19"/>
      <c r="DH232" s="256"/>
      <c r="DI232" s="257"/>
      <c r="DJ232" s="257"/>
      <c r="DK232" s="257"/>
      <c r="DL232" s="257"/>
      <c r="DM232" s="257"/>
      <c r="DN232" s="257"/>
      <c r="DO232" s="257"/>
      <c r="DP232" s="257"/>
      <c r="DQ232" s="262"/>
      <c r="DR232" s="257"/>
      <c r="DS232" s="257"/>
      <c r="DT232" s="257"/>
      <c r="DU232" s="257"/>
      <c r="DV232" s="257"/>
      <c r="DW232" s="257"/>
      <c r="DX232" s="257"/>
      <c r="DY232" s="257"/>
      <c r="DZ232" s="257"/>
      <c r="EA232" s="263"/>
      <c r="EB232" s="20"/>
      <c r="EC232" s="19"/>
      <c r="ED232" s="256"/>
      <c r="EE232" s="257"/>
      <c r="EF232" s="257"/>
      <c r="EG232" s="257"/>
      <c r="EH232" s="257"/>
      <c r="EI232" s="257"/>
      <c r="EJ232" s="257"/>
      <c r="EK232" s="257"/>
      <c r="EL232" s="257"/>
      <c r="EM232" s="262"/>
      <c r="EN232" s="257"/>
      <c r="EO232" s="257"/>
      <c r="EP232" s="257"/>
      <c r="EQ232" s="257"/>
      <c r="ER232" s="257"/>
      <c r="ES232" s="257"/>
      <c r="ET232" s="257"/>
      <c r="EU232" s="257"/>
      <c r="EV232" s="257"/>
      <c r="EW232" s="263"/>
      <c r="EX232" s="20"/>
      <c r="EY232" s="19"/>
      <c r="EZ232" s="256"/>
      <c r="FA232" s="257"/>
      <c r="FB232" s="257"/>
      <c r="FC232" s="257"/>
      <c r="FD232" s="257"/>
      <c r="FE232" s="257"/>
      <c r="FF232" s="257"/>
      <c r="FG232" s="257"/>
      <c r="FH232" s="257"/>
      <c r="FI232" s="262"/>
      <c r="FJ232" s="257"/>
      <c r="FK232" s="257"/>
      <c r="FL232" s="257"/>
      <c r="FM232" s="257"/>
      <c r="FN232" s="257"/>
      <c r="FO232" s="257"/>
      <c r="FP232" s="257"/>
      <c r="FQ232" s="257"/>
      <c r="FR232" s="257"/>
      <c r="FS232" s="263"/>
      <c r="FT232" s="20"/>
      <c r="FU232" s="19"/>
      <c r="FV232" s="256"/>
      <c r="FW232" s="257"/>
      <c r="FX232" s="257"/>
      <c r="FY232" s="257"/>
      <c r="FZ232" s="257"/>
      <c r="GA232" s="257"/>
      <c r="GB232" s="257"/>
      <c r="GC232" s="257"/>
      <c r="GD232" s="257"/>
      <c r="GE232" s="262"/>
      <c r="GF232" s="257"/>
      <c r="GG232" s="257"/>
      <c r="GH232" s="257"/>
      <c r="GI232" s="257"/>
      <c r="GJ232" s="257"/>
      <c r="GK232" s="257"/>
      <c r="GL232" s="257"/>
      <c r="GM232" s="257"/>
      <c r="GN232" s="257"/>
      <c r="GO232" s="263"/>
      <c r="GP232" s="20"/>
      <c r="GQ232" s="19"/>
      <c r="GR232" s="256"/>
      <c r="GS232" s="257"/>
      <c r="GT232" s="257"/>
      <c r="GU232" s="257"/>
      <c r="GV232" s="257"/>
      <c r="GW232" s="257"/>
      <c r="GX232" s="257"/>
      <c r="GY232" s="257"/>
      <c r="GZ232" s="257"/>
      <c r="HA232" s="262"/>
      <c r="HB232" s="257"/>
      <c r="HC232" s="257"/>
      <c r="HD232" s="257"/>
      <c r="HE232" s="257"/>
      <c r="HF232" s="257"/>
      <c r="HG232" s="257"/>
      <c r="HH232" s="257"/>
      <c r="HI232" s="257"/>
      <c r="HJ232" s="257"/>
      <c r="HK232" s="263"/>
      <c r="HL232" s="20"/>
    </row>
    <row r="233" spans="1:220">
      <c r="A233" s="19"/>
      <c r="V233" s="20"/>
      <c r="W233" s="19"/>
      <c r="AR233" s="20"/>
      <c r="AS233" s="19"/>
      <c r="BN233" s="20"/>
      <c r="BO233" s="19"/>
      <c r="CJ233" s="20"/>
      <c r="CK233" s="19"/>
      <c r="DF233" s="20"/>
      <c r="DG233" s="19"/>
      <c r="EB233" s="20"/>
      <c r="EC233" s="19"/>
      <c r="EX233" s="20"/>
      <c r="EY233" s="19"/>
      <c r="FT233" s="20"/>
      <c r="FU233" s="19"/>
      <c r="GP233" s="20"/>
      <c r="GQ233" s="19"/>
      <c r="HL233" s="20"/>
    </row>
    <row r="234" spans="1:220" ht="14.25" thickBot="1">
      <c r="A234" s="19"/>
      <c r="V234" s="20"/>
      <c r="W234" s="19"/>
      <c r="AR234" s="20"/>
      <c r="AS234" s="19"/>
      <c r="BN234" s="20"/>
      <c r="BO234" s="19"/>
      <c r="CJ234" s="20"/>
      <c r="CK234" s="19"/>
      <c r="DF234" s="20"/>
      <c r="DG234" s="19"/>
      <c r="EB234" s="20"/>
      <c r="EC234" s="19"/>
      <c r="EX234" s="20"/>
      <c r="EY234" s="19"/>
      <c r="FT234" s="20"/>
      <c r="FU234" s="19"/>
      <c r="GP234" s="20"/>
      <c r="GQ234" s="19"/>
      <c r="HL234" s="20"/>
    </row>
    <row r="235" spans="1:220" ht="13.5" customHeight="1">
      <c r="A235" s="19"/>
      <c r="B235" s="282" t="s">
        <v>251</v>
      </c>
      <c r="C235" s="283"/>
      <c r="D235" s="286" t="s">
        <v>252</v>
      </c>
      <c r="E235" s="287"/>
      <c r="F235" s="287"/>
      <c r="G235" s="283"/>
      <c r="H235" s="286" t="s">
        <v>255</v>
      </c>
      <c r="I235" s="287"/>
      <c r="J235" s="287"/>
      <c r="K235" s="287"/>
      <c r="L235" s="287"/>
      <c r="M235" s="287"/>
      <c r="N235" s="287"/>
      <c r="O235" s="283"/>
      <c r="P235" s="286" t="s">
        <v>253</v>
      </c>
      <c r="Q235" s="283"/>
      <c r="R235" s="286" t="s">
        <v>254</v>
      </c>
      <c r="S235" s="287"/>
      <c r="T235" s="287"/>
      <c r="U235" s="305"/>
      <c r="V235" s="20"/>
      <c r="W235" s="19"/>
      <c r="X235" s="282" t="s">
        <v>251</v>
      </c>
      <c r="Y235" s="283"/>
      <c r="Z235" s="286" t="s">
        <v>252</v>
      </c>
      <c r="AA235" s="287"/>
      <c r="AB235" s="287"/>
      <c r="AC235" s="283"/>
      <c r="AD235" s="286" t="s">
        <v>255</v>
      </c>
      <c r="AE235" s="287"/>
      <c r="AF235" s="287"/>
      <c r="AG235" s="287"/>
      <c r="AH235" s="287"/>
      <c r="AI235" s="287"/>
      <c r="AJ235" s="287"/>
      <c r="AK235" s="283"/>
      <c r="AL235" s="286" t="s">
        <v>253</v>
      </c>
      <c r="AM235" s="283"/>
      <c r="AN235" s="286" t="s">
        <v>254</v>
      </c>
      <c r="AO235" s="287"/>
      <c r="AP235" s="287"/>
      <c r="AQ235" s="305"/>
      <c r="AR235" s="20"/>
      <c r="AS235" s="19"/>
      <c r="AT235" s="282" t="s">
        <v>251</v>
      </c>
      <c r="AU235" s="283"/>
      <c r="AV235" s="286" t="s">
        <v>252</v>
      </c>
      <c r="AW235" s="287"/>
      <c r="AX235" s="287"/>
      <c r="AY235" s="283"/>
      <c r="AZ235" s="286" t="s">
        <v>255</v>
      </c>
      <c r="BA235" s="287"/>
      <c r="BB235" s="287"/>
      <c r="BC235" s="287"/>
      <c r="BD235" s="287"/>
      <c r="BE235" s="287"/>
      <c r="BF235" s="287"/>
      <c r="BG235" s="283"/>
      <c r="BH235" s="286" t="s">
        <v>253</v>
      </c>
      <c r="BI235" s="283"/>
      <c r="BJ235" s="286" t="s">
        <v>254</v>
      </c>
      <c r="BK235" s="287"/>
      <c r="BL235" s="287"/>
      <c r="BM235" s="305"/>
      <c r="BN235" s="20"/>
      <c r="BO235" s="19"/>
      <c r="BP235" s="282" t="s">
        <v>251</v>
      </c>
      <c r="BQ235" s="283"/>
      <c r="BR235" s="286" t="s">
        <v>252</v>
      </c>
      <c r="BS235" s="287"/>
      <c r="BT235" s="287"/>
      <c r="BU235" s="283"/>
      <c r="BV235" s="286" t="s">
        <v>255</v>
      </c>
      <c r="BW235" s="287"/>
      <c r="BX235" s="287"/>
      <c r="BY235" s="287"/>
      <c r="BZ235" s="287"/>
      <c r="CA235" s="287"/>
      <c r="CB235" s="287"/>
      <c r="CC235" s="283"/>
      <c r="CD235" s="286" t="s">
        <v>253</v>
      </c>
      <c r="CE235" s="283"/>
      <c r="CF235" s="286" t="s">
        <v>254</v>
      </c>
      <c r="CG235" s="287"/>
      <c r="CH235" s="287"/>
      <c r="CI235" s="305"/>
      <c r="CJ235" s="20"/>
      <c r="CK235" s="19"/>
      <c r="CL235" s="282" t="s">
        <v>251</v>
      </c>
      <c r="CM235" s="283"/>
      <c r="CN235" s="286" t="s">
        <v>252</v>
      </c>
      <c r="CO235" s="287"/>
      <c r="CP235" s="287"/>
      <c r="CQ235" s="283"/>
      <c r="CR235" s="286" t="s">
        <v>255</v>
      </c>
      <c r="CS235" s="287"/>
      <c r="CT235" s="287"/>
      <c r="CU235" s="287"/>
      <c r="CV235" s="287"/>
      <c r="CW235" s="287"/>
      <c r="CX235" s="287"/>
      <c r="CY235" s="283"/>
      <c r="CZ235" s="286" t="s">
        <v>253</v>
      </c>
      <c r="DA235" s="283"/>
      <c r="DB235" s="286" t="s">
        <v>254</v>
      </c>
      <c r="DC235" s="287"/>
      <c r="DD235" s="287"/>
      <c r="DE235" s="305"/>
      <c r="DF235" s="20"/>
      <c r="DG235" s="19"/>
      <c r="DH235" s="282" t="s">
        <v>251</v>
      </c>
      <c r="DI235" s="283"/>
      <c r="DJ235" s="286" t="s">
        <v>252</v>
      </c>
      <c r="DK235" s="287"/>
      <c r="DL235" s="287"/>
      <c r="DM235" s="283"/>
      <c r="DN235" s="286" t="s">
        <v>255</v>
      </c>
      <c r="DO235" s="287"/>
      <c r="DP235" s="287"/>
      <c r="DQ235" s="287"/>
      <c r="DR235" s="287"/>
      <c r="DS235" s="287"/>
      <c r="DT235" s="287"/>
      <c r="DU235" s="283"/>
      <c r="DV235" s="286" t="s">
        <v>253</v>
      </c>
      <c r="DW235" s="283"/>
      <c r="DX235" s="286" t="s">
        <v>254</v>
      </c>
      <c r="DY235" s="287"/>
      <c r="DZ235" s="287"/>
      <c r="EA235" s="305"/>
      <c r="EB235" s="20"/>
      <c r="EC235" s="19"/>
      <c r="ED235" s="282" t="s">
        <v>251</v>
      </c>
      <c r="EE235" s="283"/>
      <c r="EF235" s="286" t="s">
        <v>252</v>
      </c>
      <c r="EG235" s="287"/>
      <c r="EH235" s="287"/>
      <c r="EI235" s="283"/>
      <c r="EJ235" s="286" t="s">
        <v>255</v>
      </c>
      <c r="EK235" s="287"/>
      <c r="EL235" s="287"/>
      <c r="EM235" s="287"/>
      <c r="EN235" s="287"/>
      <c r="EO235" s="287"/>
      <c r="EP235" s="287"/>
      <c r="EQ235" s="283"/>
      <c r="ER235" s="286" t="s">
        <v>253</v>
      </c>
      <c r="ES235" s="283"/>
      <c r="ET235" s="286" t="s">
        <v>254</v>
      </c>
      <c r="EU235" s="287"/>
      <c r="EV235" s="287"/>
      <c r="EW235" s="305"/>
      <c r="EX235" s="20"/>
      <c r="EY235" s="19"/>
      <c r="EZ235" s="282" t="s">
        <v>251</v>
      </c>
      <c r="FA235" s="283"/>
      <c r="FB235" s="286" t="s">
        <v>252</v>
      </c>
      <c r="FC235" s="287"/>
      <c r="FD235" s="287"/>
      <c r="FE235" s="283"/>
      <c r="FF235" s="286" t="s">
        <v>255</v>
      </c>
      <c r="FG235" s="287"/>
      <c r="FH235" s="287"/>
      <c r="FI235" s="287"/>
      <c r="FJ235" s="287"/>
      <c r="FK235" s="287"/>
      <c r="FL235" s="287"/>
      <c r="FM235" s="283"/>
      <c r="FN235" s="286" t="s">
        <v>253</v>
      </c>
      <c r="FO235" s="283"/>
      <c r="FP235" s="286" t="s">
        <v>254</v>
      </c>
      <c r="FQ235" s="287"/>
      <c r="FR235" s="287"/>
      <c r="FS235" s="305"/>
      <c r="FT235" s="20"/>
      <c r="FU235" s="19"/>
      <c r="FV235" s="282" t="s">
        <v>251</v>
      </c>
      <c r="FW235" s="283"/>
      <c r="FX235" s="286" t="s">
        <v>252</v>
      </c>
      <c r="FY235" s="287"/>
      <c r="FZ235" s="287"/>
      <c r="GA235" s="283"/>
      <c r="GB235" s="286" t="s">
        <v>255</v>
      </c>
      <c r="GC235" s="287"/>
      <c r="GD235" s="287"/>
      <c r="GE235" s="287"/>
      <c r="GF235" s="287"/>
      <c r="GG235" s="287"/>
      <c r="GH235" s="287"/>
      <c r="GI235" s="283"/>
      <c r="GJ235" s="286" t="s">
        <v>253</v>
      </c>
      <c r="GK235" s="283"/>
      <c r="GL235" s="286" t="s">
        <v>254</v>
      </c>
      <c r="GM235" s="287"/>
      <c r="GN235" s="287"/>
      <c r="GO235" s="305"/>
      <c r="GP235" s="20"/>
      <c r="GQ235" s="19"/>
      <c r="GR235" s="282" t="s">
        <v>251</v>
      </c>
      <c r="GS235" s="283"/>
      <c r="GT235" s="286" t="s">
        <v>252</v>
      </c>
      <c r="GU235" s="287"/>
      <c r="GV235" s="287"/>
      <c r="GW235" s="283"/>
      <c r="GX235" s="286" t="s">
        <v>255</v>
      </c>
      <c r="GY235" s="287"/>
      <c r="GZ235" s="287"/>
      <c r="HA235" s="287"/>
      <c r="HB235" s="287"/>
      <c r="HC235" s="287"/>
      <c r="HD235" s="287"/>
      <c r="HE235" s="283"/>
      <c r="HF235" s="286" t="s">
        <v>253</v>
      </c>
      <c r="HG235" s="283"/>
      <c r="HH235" s="286" t="s">
        <v>254</v>
      </c>
      <c r="HI235" s="287"/>
      <c r="HJ235" s="287"/>
      <c r="HK235" s="305"/>
      <c r="HL235" s="20"/>
    </row>
    <row r="236" spans="1:220" ht="13.5" customHeight="1">
      <c r="A236" s="19"/>
      <c r="B236" s="284"/>
      <c r="C236" s="285"/>
      <c r="D236" s="288"/>
      <c r="E236" s="289"/>
      <c r="F236" s="289"/>
      <c r="G236" s="285"/>
      <c r="H236" s="288"/>
      <c r="I236" s="289"/>
      <c r="J236" s="289"/>
      <c r="K236" s="289"/>
      <c r="L236" s="289"/>
      <c r="M236" s="289"/>
      <c r="N236" s="289"/>
      <c r="O236" s="285"/>
      <c r="P236" s="288"/>
      <c r="Q236" s="285"/>
      <c r="R236" s="288"/>
      <c r="S236" s="289"/>
      <c r="T236" s="289"/>
      <c r="U236" s="306"/>
      <c r="V236" s="20"/>
      <c r="W236" s="19"/>
      <c r="X236" s="284"/>
      <c r="Y236" s="285"/>
      <c r="Z236" s="288"/>
      <c r="AA236" s="289"/>
      <c r="AB236" s="289"/>
      <c r="AC236" s="285"/>
      <c r="AD236" s="288"/>
      <c r="AE236" s="289"/>
      <c r="AF236" s="289"/>
      <c r="AG236" s="289"/>
      <c r="AH236" s="289"/>
      <c r="AI236" s="289"/>
      <c r="AJ236" s="289"/>
      <c r="AK236" s="285"/>
      <c r="AL236" s="288"/>
      <c r="AM236" s="285"/>
      <c r="AN236" s="288"/>
      <c r="AO236" s="289"/>
      <c r="AP236" s="289"/>
      <c r="AQ236" s="306"/>
      <c r="AR236" s="20"/>
      <c r="AS236" s="19"/>
      <c r="AT236" s="284"/>
      <c r="AU236" s="285"/>
      <c r="AV236" s="288"/>
      <c r="AW236" s="289"/>
      <c r="AX236" s="289"/>
      <c r="AY236" s="285"/>
      <c r="AZ236" s="288"/>
      <c r="BA236" s="289"/>
      <c r="BB236" s="289"/>
      <c r="BC236" s="289"/>
      <c r="BD236" s="289"/>
      <c r="BE236" s="289"/>
      <c r="BF236" s="289"/>
      <c r="BG236" s="285"/>
      <c r="BH236" s="288"/>
      <c r="BI236" s="285"/>
      <c r="BJ236" s="288"/>
      <c r="BK236" s="289"/>
      <c r="BL236" s="289"/>
      <c r="BM236" s="306"/>
      <c r="BN236" s="20"/>
      <c r="BO236" s="19"/>
      <c r="BP236" s="284"/>
      <c r="BQ236" s="285"/>
      <c r="BR236" s="288"/>
      <c r="BS236" s="289"/>
      <c r="BT236" s="289"/>
      <c r="BU236" s="285"/>
      <c r="BV236" s="288"/>
      <c r="BW236" s="289"/>
      <c r="BX236" s="289"/>
      <c r="BY236" s="289"/>
      <c r="BZ236" s="289"/>
      <c r="CA236" s="289"/>
      <c r="CB236" s="289"/>
      <c r="CC236" s="285"/>
      <c r="CD236" s="288"/>
      <c r="CE236" s="285"/>
      <c r="CF236" s="288"/>
      <c r="CG236" s="289"/>
      <c r="CH236" s="289"/>
      <c r="CI236" s="306"/>
      <c r="CJ236" s="20"/>
      <c r="CK236" s="19"/>
      <c r="CL236" s="284"/>
      <c r="CM236" s="285"/>
      <c r="CN236" s="288"/>
      <c r="CO236" s="289"/>
      <c r="CP236" s="289"/>
      <c r="CQ236" s="285"/>
      <c r="CR236" s="288"/>
      <c r="CS236" s="289"/>
      <c r="CT236" s="289"/>
      <c r="CU236" s="289"/>
      <c r="CV236" s="289"/>
      <c r="CW236" s="289"/>
      <c r="CX236" s="289"/>
      <c r="CY236" s="285"/>
      <c r="CZ236" s="288"/>
      <c r="DA236" s="285"/>
      <c r="DB236" s="288"/>
      <c r="DC236" s="289"/>
      <c r="DD236" s="289"/>
      <c r="DE236" s="306"/>
      <c r="DF236" s="20"/>
      <c r="DG236" s="19"/>
      <c r="DH236" s="284"/>
      <c r="DI236" s="285"/>
      <c r="DJ236" s="288"/>
      <c r="DK236" s="289"/>
      <c r="DL236" s="289"/>
      <c r="DM236" s="285"/>
      <c r="DN236" s="288"/>
      <c r="DO236" s="289"/>
      <c r="DP236" s="289"/>
      <c r="DQ236" s="289"/>
      <c r="DR236" s="289"/>
      <c r="DS236" s="289"/>
      <c r="DT236" s="289"/>
      <c r="DU236" s="285"/>
      <c r="DV236" s="288"/>
      <c r="DW236" s="285"/>
      <c r="DX236" s="288"/>
      <c r="DY236" s="289"/>
      <c r="DZ236" s="289"/>
      <c r="EA236" s="306"/>
      <c r="EB236" s="20"/>
      <c r="EC236" s="19"/>
      <c r="ED236" s="284"/>
      <c r="EE236" s="285"/>
      <c r="EF236" s="288"/>
      <c r="EG236" s="289"/>
      <c r="EH236" s="289"/>
      <c r="EI236" s="285"/>
      <c r="EJ236" s="288"/>
      <c r="EK236" s="289"/>
      <c r="EL236" s="289"/>
      <c r="EM236" s="289"/>
      <c r="EN236" s="289"/>
      <c r="EO236" s="289"/>
      <c r="EP236" s="289"/>
      <c r="EQ236" s="285"/>
      <c r="ER236" s="288"/>
      <c r="ES236" s="285"/>
      <c r="ET236" s="288"/>
      <c r="EU236" s="289"/>
      <c r="EV236" s="289"/>
      <c r="EW236" s="306"/>
      <c r="EX236" s="20"/>
      <c r="EY236" s="19"/>
      <c r="EZ236" s="284"/>
      <c r="FA236" s="285"/>
      <c r="FB236" s="288"/>
      <c r="FC236" s="289"/>
      <c r="FD236" s="289"/>
      <c r="FE236" s="285"/>
      <c r="FF236" s="288"/>
      <c r="FG236" s="289"/>
      <c r="FH236" s="289"/>
      <c r="FI236" s="289"/>
      <c r="FJ236" s="289"/>
      <c r="FK236" s="289"/>
      <c r="FL236" s="289"/>
      <c r="FM236" s="285"/>
      <c r="FN236" s="288"/>
      <c r="FO236" s="285"/>
      <c r="FP236" s="288"/>
      <c r="FQ236" s="289"/>
      <c r="FR236" s="289"/>
      <c r="FS236" s="306"/>
      <c r="FT236" s="20"/>
      <c r="FU236" s="19"/>
      <c r="FV236" s="284"/>
      <c r="FW236" s="285"/>
      <c r="FX236" s="288"/>
      <c r="FY236" s="289"/>
      <c r="FZ236" s="289"/>
      <c r="GA236" s="285"/>
      <c r="GB236" s="288"/>
      <c r="GC236" s="289"/>
      <c r="GD236" s="289"/>
      <c r="GE236" s="289"/>
      <c r="GF236" s="289"/>
      <c r="GG236" s="289"/>
      <c r="GH236" s="289"/>
      <c r="GI236" s="285"/>
      <c r="GJ236" s="288"/>
      <c r="GK236" s="285"/>
      <c r="GL236" s="288"/>
      <c r="GM236" s="289"/>
      <c r="GN236" s="289"/>
      <c r="GO236" s="306"/>
      <c r="GP236" s="20"/>
      <c r="GQ236" s="19"/>
      <c r="GR236" s="284"/>
      <c r="GS236" s="285"/>
      <c r="GT236" s="288"/>
      <c r="GU236" s="289"/>
      <c r="GV236" s="289"/>
      <c r="GW236" s="285"/>
      <c r="GX236" s="288"/>
      <c r="GY236" s="289"/>
      <c r="GZ236" s="289"/>
      <c r="HA236" s="289"/>
      <c r="HB236" s="289"/>
      <c r="HC236" s="289"/>
      <c r="HD236" s="289"/>
      <c r="HE236" s="285"/>
      <c r="HF236" s="288"/>
      <c r="HG236" s="285"/>
      <c r="HH236" s="288"/>
      <c r="HI236" s="289"/>
      <c r="HJ236" s="289"/>
      <c r="HK236" s="306"/>
      <c r="HL236" s="20"/>
    </row>
    <row r="237" spans="1:220" ht="13.5" customHeight="1">
      <c r="A237" s="19"/>
      <c r="B237" s="279"/>
      <c r="C237" s="274"/>
      <c r="D237" s="302" t="str">
        <f>MID(個人一覧!$H$50,1,1)</f>
        <v/>
      </c>
      <c r="E237" s="290" t="str">
        <f>MID(個人一覧!$H$50,2,1)</f>
        <v/>
      </c>
      <c r="F237" s="290" t="str">
        <f>MID(個人一覧!$H$50,3,1)</f>
        <v/>
      </c>
      <c r="G237" s="249" t="str">
        <f>MID(個人一覧!$H$50,4,1)</f>
        <v/>
      </c>
      <c r="H237" s="293">
        <f>個人一覧!$C$50</f>
        <v>0</v>
      </c>
      <c r="I237" s="294"/>
      <c r="J237" s="294"/>
      <c r="K237" s="294"/>
      <c r="L237" s="294"/>
      <c r="M237" s="294"/>
      <c r="N237" s="294"/>
      <c r="O237" s="295"/>
      <c r="P237" s="273">
        <f>個人一覧!$D$50</f>
        <v>0</v>
      </c>
      <c r="Q237" s="274"/>
      <c r="R237" s="264">
        <f>個人申込書!$R$17</f>
        <v>0</v>
      </c>
      <c r="S237" s="265"/>
      <c r="T237" s="265"/>
      <c r="U237" s="266"/>
      <c r="V237" s="20"/>
      <c r="W237" s="19"/>
      <c r="X237" s="279"/>
      <c r="Y237" s="274"/>
      <c r="Z237" s="302" t="str">
        <f>MID(個人一覧!$H$51,1,1)</f>
        <v/>
      </c>
      <c r="AA237" s="290" t="str">
        <f>MID(個人一覧!$H$51,2,1)</f>
        <v/>
      </c>
      <c r="AB237" s="290" t="str">
        <f>MID(個人一覧!$H$51,3,1)</f>
        <v/>
      </c>
      <c r="AC237" s="249" t="str">
        <f>MID(個人一覧!$H$51,4,1)</f>
        <v/>
      </c>
      <c r="AD237" s="293">
        <f>個人一覧!$C$51</f>
        <v>0</v>
      </c>
      <c r="AE237" s="294"/>
      <c r="AF237" s="294"/>
      <c r="AG237" s="294"/>
      <c r="AH237" s="294"/>
      <c r="AI237" s="294"/>
      <c r="AJ237" s="294"/>
      <c r="AK237" s="295"/>
      <c r="AL237" s="273">
        <f>個人一覧!$D$51</f>
        <v>0</v>
      </c>
      <c r="AM237" s="274"/>
      <c r="AN237" s="264">
        <f>個人申込書!$R$17</f>
        <v>0</v>
      </c>
      <c r="AO237" s="265"/>
      <c r="AP237" s="265"/>
      <c r="AQ237" s="266"/>
      <c r="AR237" s="20"/>
      <c r="AS237" s="19"/>
      <c r="AT237" s="279"/>
      <c r="AU237" s="274"/>
      <c r="AV237" s="302" t="str">
        <f>MID(個人一覧!$H$52,1,1)</f>
        <v/>
      </c>
      <c r="AW237" s="290" t="str">
        <f>MID(個人一覧!$H$52,2,1)</f>
        <v/>
      </c>
      <c r="AX237" s="290" t="str">
        <f>MID(個人一覧!$H$52,3,1)</f>
        <v/>
      </c>
      <c r="AY237" s="249" t="str">
        <f>MID(個人一覧!$H$52,4,1)</f>
        <v/>
      </c>
      <c r="AZ237" s="293">
        <f>個人一覧!$C$52</f>
        <v>0</v>
      </c>
      <c r="BA237" s="294"/>
      <c r="BB237" s="294"/>
      <c r="BC237" s="294"/>
      <c r="BD237" s="294"/>
      <c r="BE237" s="294"/>
      <c r="BF237" s="294"/>
      <c r="BG237" s="295"/>
      <c r="BH237" s="273">
        <f>個人一覧!$D$52</f>
        <v>0</v>
      </c>
      <c r="BI237" s="274"/>
      <c r="BJ237" s="264">
        <f>個人申込書!$R$17</f>
        <v>0</v>
      </c>
      <c r="BK237" s="265"/>
      <c r="BL237" s="265"/>
      <c r="BM237" s="266"/>
      <c r="BN237" s="20"/>
      <c r="BO237" s="19"/>
      <c r="BP237" s="279"/>
      <c r="BQ237" s="274"/>
      <c r="BR237" s="302" t="str">
        <f>MID(個人一覧!$H$53,1,1)</f>
        <v/>
      </c>
      <c r="BS237" s="290" t="str">
        <f>MID(個人一覧!$H$53,2,1)</f>
        <v/>
      </c>
      <c r="BT237" s="290" t="str">
        <f>MID(個人一覧!$H$53,3,1)</f>
        <v/>
      </c>
      <c r="BU237" s="249" t="str">
        <f>MID(個人一覧!$H$53,4,1)</f>
        <v/>
      </c>
      <c r="BV237" s="293">
        <f>個人一覧!$C$53</f>
        <v>0</v>
      </c>
      <c r="BW237" s="294"/>
      <c r="BX237" s="294"/>
      <c r="BY237" s="294"/>
      <c r="BZ237" s="294"/>
      <c r="CA237" s="294"/>
      <c r="CB237" s="294"/>
      <c r="CC237" s="295"/>
      <c r="CD237" s="273">
        <f>個人一覧!$D$53</f>
        <v>0</v>
      </c>
      <c r="CE237" s="274"/>
      <c r="CF237" s="264">
        <f>個人申込書!$R$17</f>
        <v>0</v>
      </c>
      <c r="CG237" s="265"/>
      <c r="CH237" s="265"/>
      <c r="CI237" s="266"/>
      <c r="CJ237" s="20"/>
      <c r="CK237" s="19"/>
      <c r="CL237" s="279"/>
      <c r="CM237" s="274"/>
      <c r="CN237" s="302" t="str">
        <f>MID(個人一覧!$H$54,1,1)</f>
        <v/>
      </c>
      <c r="CO237" s="290" t="str">
        <f>MID(個人一覧!$H$54,2,1)</f>
        <v/>
      </c>
      <c r="CP237" s="290" t="str">
        <f>MID(個人一覧!$H$54,3,1)</f>
        <v/>
      </c>
      <c r="CQ237" s="249" t="str">
        <f>MID(個人一覧!$H$54,4,1)</f>
        <v/>
      </c>
      <c r="CR237" s="293">
        <f>個人一覧!$C$54</f>
        <v>0</v>
      </c>
      <c r="CS237" s="294"/>
      <c r="CT237" s="294"/>
      <c r="CU237" s="294"/>
      <c r="CV237" s="294"/>
      <c r="CW237" s="294"/>
      <c r="CX237" s="294"/>
      <c r="CY237" s="295"/>
      <c r="CZ237" s="273">
        <f>個人一覧!$D$54</f>
        <v>0</v>
      </c>
      <c r="DA237" s="274"/>
      <c r="DB237" s="264">
        <f>個人申込書!$R$17</f>
        <v>0</v>
      </c>
      <c r="DC237" s="265"/>
      <c r="DD237" s="265"/>
      <c r="DE237" s="266"/>
      <c r="DF237" s="20"/>
      <c r="DG237" s="19"/>
      <c r="DH237" s="279"/>
      <c r="DI237" s="274"/>
      <c r="DJ237" s="302" t="str">
        <f>MID(個人一覧!$H$55,1,1)</f>
        <v/>
      </c>
      <c r="DK237" s="290" t="str">
        <f>MID(個人一覧!$H$55,2,1)</f>
        <v/>
      </c>
      <c r="DL237" s="290" t="str">
        <f>MID(個人一覧!$H$55,3,1)</f>
        <v/>
      </c>
      <c r="DM237" s="249" t="str">
        <f>MID(個人一覧!$H$55,4,1)</f>
        <v/>
      </c>
      <c r="DN237" s="293">
        <f>個人一覧!$C$55</f>
        <v>0</v>
      </c>
      <c r="DO237" s="294"/>
      <c r="DP237" s="294"/>
      <c r="DQ237" s="294"/>
      <c r="DR237" s="294"/>
      <c r="DS237" s="294"/>
      <c r="DT237" s="294"/>
      <c r="DU237" s="295"/>
      <c r="DV237" s="273">
        <f>個人一覧!$D$55</f>
        <v>0</v>
      </c>
      <c r="DW237" s="274"/>
      <c r="DX237" s="264">
        <f>個人申込書!$R$17</f>
        <v>0</v>
      </c>
      <c r="DY237" s="265"/>
      <c r="DZ237" s="265"/>
      <c r="EA237" s="266"/>
      <c r="EB237" s="20"/>
      <c r="EC237" s="19"/>
      <c r="ED237" s="279"/>
      <c r="EE237" s="274"/>
      <c r="EF237" s="302" t="str">
        <f>MID(個人一覧!$H$56,1,1)</f>
        <v/>
      </c>
      <c r="EG237" s="290" t="str">
        <f>MID(個人一覧!$H$56,2,1)</f>
        <v/>
      </c>
      <c r="EH237" s="290" t="str">
        <f>MID(個人一覧!$H$56,3,1)</f>
        <v/>
      </c>
      <c r="EI237" s="249" t="str">
        <f>MID(個人一覧!$H$56,4,1)</f>
        <v/>
      </c>
      <c r="EJ237" s="293">
        <f>個人一覧!$C$56</f>
        <v>0</v>
      </c>
      <c r="EK237" s="294"/>
      <c r="EL237" s="294"/>
      <c r="EM237" s="294"/>
      <c r="EN237" s="294"/>
      <c r="EO237" s="294"/>
      <c r="EP237" s="294"/>
      <c r="EQ237" s="295"/>
      <c r="ER237" s="273">
        <f>個人一覧!$D$56</f>
        <v>0</v>
      </c>
      <c r="ES237" s="274"/>
      <c r="ET237" s="264">
        <f>個人申込書!$R$17</f>
        <v>0</v>
      </c>
      <c r="EU237" s="265"/>
      <c r="EV237" s="265"/>
      <c r="EW237" s="266"/>
      <c r="EX237" s="20"/>
      <c r="EY237" s="19"/>
      <c r="EZ237" s="279"/>
      <c r="FA237" s="274"/>
      <c r="FB237" s="302" t="str">
        <f>MID(個人一覧!$H$57,1,1)</f>
        <v/>
      </c>
      <c r="FC237" s="290" t="str">
        <f>MID(個人一覧!$H$57,2,1)</f>
        <v/>
      </c>
      <c r="FD237" s="290" t="str">
        <f>MID(個人一覧!$H$57,3,1)</f>
        <v/>
      </c>
      <c r="FE237" s="249" t="str">
        <f>MID(個人一覧!$H$57,4,1)</f>
        <v/>
      </c>
      <c r="FF237" s="293">
        <f>個人一覧!$C$57</f>
        <v>0</v>
      </c>
      <c r="FG237" s="294"/>
      <c r="FH237" s="294"/>
      <c r="FI237" s="294"/>
      <c r="FJ237" s="294"/>
      <c r="FK237" s="294"/>
      <c r="FL237" s="294"/>
      <c r="FM237" s="295"/>
      <c r="FN237" s="273">
        <f>個人一覧!$D$57</f>
        <v>0</v>
      </c>
      <c r="FO237" s="274"/>
      <c r="FP237" s="264">
        <f>個人申込書!$R$17</f>
        <v>0</v>
      </c>
      <c r="FQ237" s="265"/>
      <c r="FR237" s="265"/>
      <c r="FS237" s="266"/>
      <c r="FT237" s="20"/>
      <c r="FU237" s="19"/>
      <c r="FV237" s="279"/>
      <c r="FW237" s="274"/>
      <c r="FX237" s="302" t="str">
        <f>MID(個人一覧!$H$58,1,1)</f>
        <v/>
      </c>
      <c r="FY237" s="290" t="str">
        <f>MID(個人一覧!$H$58,2,1)</f>
        <v/>
      </c>
      <c r="FZ237" s="290" t="str">
        <f>MID(個人一覧!$H$58,3,1)</f>
        <v/>
      </c>
      <c r="GA237" s="249" t="str">
        <f>MID(個人一覧!$H$58,4,1)</f>
        <v/>
      </c>
      <c r="GB237" s="293">
        <f>個人一覧!$C$58</f>
        <v>0</v>
      </c>
      <c r="GC237" s="294"/>
      <c r="GD237" s="294"/>
      <c r="GE237" s="294"/>
      <c r="GF237" s="294"/>
      <c r="GG237" s="294"/>
      <c r="GH237" s="294"/>
      <c r="GI237" s="295"/>
      <c r="GJ237" s="273">
        <f>個人一覧!$D$58</f>
        <v>0</v>
      </c>
      <c r="GK237" s="274"/>
      <c r="GL237" s="264">
        <f>個人申込書!$R$17</f>
        <v>0</v>
      </c>
      <c r="GM237" s="265"/>
      <c r="GN237" s="265"/>
      <c r="GO237" s="266"/>
      <c r="GP237" s="20"/>
      <c r="GQ237" s="19"/>
      <c r="GR237" s="279"/>
      <c r="GS237" s="274"/>
      <c r="GT237" s="302" t="str">
        <f>MID(個人一覧!$H$59,1,1)</f>
        <v/>
      </c>
      <c r="GU237" s="290" t="str">
        <f>MID(個人一覧!$H$59,2,1)</f>
        <v/>
      </c>
      <c r="GV237" s="290" t="str">
        <f>MID(個人一覧!$H$59,3,1)</f>
        <v/>
      </c>
      <c r="GW237" s="249" t="str">
        <f>MID(個人一覧!$H$59,4,1)</f>
        <v/>
      </c>
      <c r="GX237" s="293">
        <f>個人一覧!$C$59</f>
        <v>0</v>
      </c>
      <c r="GY237" s="294"/>
      <c r="GZ237" s="294"/>
      <c r="HA237" s="294"/>
      <c r="HB237" s="294"/>
      <c r="HC237" s="294"/>
      <c r="HD237" s="294"/>
      <c r="HE237" s="295"/>
      <c r="HF237" s="273">
        <f>個人一覧!$D$59</f>
        <v>0</v>
      </c>
      <c r="HG237" s="274"/>
      <c r="HH237" s="264">
        <f>個人申込書!$R$17</f>
        <v>0</v>
      </c>
      <c r="HI237" s="265"/>
      <c r="HJ237" s="265"/>
      <c r="HK237" s="266"/>
      <c r="HL237" s="20"/>
    </row>
    <row r="238" spans="1:220" ht="13.5" customHeight="1">
      <c r="A238" s="19"/>
      <c r="B238" s="280"/>
      <c r="C238" s="276"/>
      <c r="D238" s="303"/>
      <c r="E238" s="291"/>
      <c r="F238" s="291"/>
      <c r="G238" s="250"/>
      <c r="H238" s="296"/>
      <c r="I238" s="297"/>
      <c r="J238" s="297"/>
      <c r="K238" s="297"/>
      <c r="L238" s="297"/>
      <c r="M238" s="297"/>
      <c r="N238" s="297"/>
      <c r="O238" s="298"/>
      <c r="P238" s="275"/>
      <c r="Q238" s="276"/>
      <c r="R238" s="267"/>
      <c r="S238" s="268"/>
      <c r="T238" s="268"/>
      <c r="U238" s="269"/>
      <c r="V238" s="20"/>
      <c r="W238" s="19"/>
      <c r="X238" s="280"/>
      <c r="Y238" s="276"/>
      <c r="Z238" s="303"/>
      <c r="AA238" s="291"/>
      <c r="AB238" s="291"/>
      <c r="AC238" s="250"/>
      <c r="AD238" s="296"/>
      <c r="AE238" s="297"/>
      <c r="AF238" s="297"/>
      <c r="AG238" s="297"/>
      <c r="AH238" s="297"/>
      <c r="AI238" s="297"/>
      <c r="AJ238" s="297"/>
      <c r="AK238" s="298"/>
      <c r="AL238" s="275"/>
      <c r="AM238" s="276"/>
      <c r="AN238" s="267"/>
      <c r="AO238" s="268"/>
      <c r="AP238" s="268"/>
      <c r="AQ238" s="269"/>
      <c r="AR238" s="20"/>
      <c r="AS238" s="19"/>
      <c r="AT238" s="280"/>
      <c r="AU238" s="276"/>
      <c r="AV238" s="303"/>
      <c r="AW238" s="291"/>
      <c r="AX238" s="291"/>
      <c r="AY238" s="250"/>
      <c r="AZ238" s="296"/>
      <c r="BA238" s="297"/>
      <c r="BB238" s="297"/>
      <c r="BC238" s="297"/>
      <c r="BD238" s="297"/>
      <c r="BE238" s="297"/>
      <c r="BF238" s="297"/>
      <c r="BG238" s="298"/>
      <c r="BH238" s="275"/>
      <c r="BI238" s="276"/>
      <c r="BJ238" s="267"/>
      <c r="BK238" s="268"/>
      <c r="BL238" s="268"/>
      <c r="BM238" s="269"/>
      <c r="BN238" s="20"/>
      <c r="BO238" s="19"/>
      <c r="BP238" s="280"/>
      <c r="BQ238" s="276"/>
      <c r="BR238" s="303"/>
      <c r="BS238" s="291"/>
      <c r="BT238" s="291"/>
      <c r="BU238" s="250"/>
      <c r="BV238" s="296"/>
      <c r="BW238" s="297"/>
      <c r="BX238" s="297"/>
      <c r="BY238" s="297"/>
      <c r="BZ238" s="297"/>
      <c r="CA238" s="297"/>
      <c r="CB238" s="297"/>
      <c r="CC238" s="298"/>
      <c r="CD238" s="275"/>
      <c r="CE238" s="276"/>
      <c r="CF238" s="267"/>
      <c r="CG238" s="268"/>
      <c r="CH238" s="268"/>
      <c r="CI238" s="269"/>
      <c r="CJ238" s="20"/>
      <c r="CK238" s="19"/>
      <c r="CL238" s="280"/>
      <c r="CM238" s="276"/>
      <c r="CN238" s="303"/>
      <c r="CO238" s="291"/>
      <c r="CP238" s="291"/>
      <c r="CQ238" s="250"/>
      <c r="CR238" s="296"/>
      <c r="CS238" s="297"/>
      <c r="CT238" s="297"/>
      <c r="CU238" s="297"/>
      <c r="CV238" s="297"/>
      <c r="CW238" s="297"/>
      <c r="CX238" s="297"/>
      <c r="CY238" s="298"/>
      <c r="CZ238" s="275"/>
      <c r="DA238" s="276"/>
      <c r="DB238" s="267"/>
      <c r="DC238" s="268"/>
      <c r="DD238" s="268"/>
      <c r="DE238" s="269"/>
      <c r="DF238" s="20"/>
      <c r="DG238" s="19"/>
      <c r="DH238" s="280"/>
      <c r="DI238" s="276"/>
      <c r="DJ238" s="303"/>
      <c r="DK238" s="291"/>
      <c r="DL238" s="291"/>
      <c r="DM238" s="250"/>
      <c r="DN238" s="296"/>
      <c r="DO238" s="297"/>
      <c r="DP238" s="297"/>
      <c r="DQ238" s="297"/>
      <c r="DR238" s="297"/>
      <c r="DS238" s="297"/>
      <c r="DT238" s="297"/>
      <c r="DU238" s="298"/>
      <c r="DV238" s="275"/>
      <c r="DW238" s="276"/>
      <c r="DX238" s="267"/>
      <c r="DY238" s="268"/>
      <c r="DZ238" s="268"/>
      <c r="EA238" s="269"/>
      <c r="EB238" s="20"/>
      <c r="EC238" s="19"/>
      <c r="ED238" s="280"/>
      <c r="EE238" s="276"/>
      <c r="EF238" s="303"/>
      <c r="EG238" s="291"/>
      <c r="EH238" s="291"/>
      <c r="EI238" s="250"/>
      <c r="EJ238" s="296"/>
      <c r="EK238" s="297"/>
      <c r="EL238" s="297"/>
      <c r="EM238" s="297"/>
      <c r="EN238" s="297"/>
      <c r="EO238" s="297"/>
      <c r="EP238" s="297"/>
      <c r="EQ238" s="298"/>
      <c r="ER238" s="275"/>
      <c r="ES238" s="276"/>
      <c r="ET238" s="267"/>
      <c r="EU238" s="268"/>
      <c r="EV238" s="268"/>
      <c r="EW238" s="269"/>
      <c r="EX238" s="20"/>
      <c r="EY238" s="19"/>
      <c r="EZ238" s="280"/>
      <c r="FA238" s="276"/>
      <c r="FB238" s="303"/>
      <c r="FC238" s="291"/>
      <c r="FD238" s="291"/>
      <c r="FE238" s="250"/>
      <c r="FF238" s="296"/>
      <c r="FG238" s="297"/>
      <c r="FH238" s="297"/>
      <c r="FI238" s="297"/>
      <c r="FJ238" s="297"/>
      <c r="FK238" s="297"/>
      <c r="FL238" s="297"/>
      <c r="FM238" s="298"/>
      <c r="FN238" s="275"/>
      <c r="FO238" s="276"/>
      <c r="FP238" s="267"/>
      <c r="FQ238" s="268"/>
      <c r="FR238" s="268"/>
      <c r="FS238" s="269"/>
      <c r="FT238" s="20"/>
      <c r="FU238" s="19"/>
      <c r="FV238" s="280"/>
      <c r="FW238" s="276"/>
      <c r="FX238" s="303"/>
      <c r="FY238" s="291"/>
      <c r="FZ238" s="291"/>
      <c r="GA238" s="250"/>
      <c r="GB238" s="296"/>
      <c r="GC238" s="297"/>
      <c r="GD238" s="297"/>
      <c r="GE238" s="297"/>
      <c r="GF238" s="297"/>
      <c r="GG238" s="297"/>
      <c r="GH238" s="297"/>
      <c r="GI238" s="298"/>
      <c r="GJ238" s="275"/>
      <c r="GK238" s="276"/>
      <c r="GL238" s="267"/>
      <c r="GM238" s="268"/>
      <c r="GN238" s="268"/>
      <c r="GO238" s="269"/>
      <c r="GP238" s="20"/>
      <c r="GQ238" s="19"/>
      <c r="GR238" s="280"/>
      <c r="GS238" s="276"/>
      <c r="GT238" s="303"/>
      <c r="GU238" s="291"/>
      <c r="GV238" s="291"/>
      <c r="GW238" s="250"/>
      <c r="GX238" s="296"/>
      <c r="GY238" s="297"/>
      <c r="GZ238" s="297"/>
      <c r="HA238" s="297"/>
      <c r="HB238" s="297"/>
      <c r="HC238" s="297"/>
      <c r="HD238" s="297"/>
      <c r="HE238" s="298"/>
      <c r="HF238" s="275"/>
      <c r="HG238" s="276"/>
      <c r="HH238" s="267"/>
      <c r="HI238" s="268"/>
      <c r="HJ238" s="268"/>
      <c r="HK238" s="269"/>
      <c r="HL238" s="20"/>
    </row>
    <row r="239" spans="1:220" ht="14.25" customHeight="1" thickBot="1">
      <c r="A239" s="19"/>
      <c r="B239" s="281"/>
      <c r="C239" s="278"/>
      <c r="D239" s="304"/>
      <c r="E239" s="292"/>
      <c r="F239" s="292"/>
      <c r="G239" s="251"/>
      <c r="H239" s="299"/>
      <c r="I239" s="300"/>
      <c r="J239" s="300"/>
      <c r="K239" s="300"/>
      <c r="L239" s="300"/>
      <c r="M239" s="300"/>
      <c r="N239" s="300"/>
      <c r="O239" s="301"/>
      <c r="P239" s="277"/>
      <c r="Q239" s="278"/>
      <c r="R239" s="270"/>
      <c r="S239" s="271"/>
      <c r="T239" s="271"/>
      <c r="U239" s="272"/>
      <c r="V239" s="20"/>
      <c r="W239" s="19"/>
      <c r="X239" s="281"/>
      <c r="Y239" s="278"/>
      <c r="Z239" s="304"/>
      <c r="AA239" s="292"/>
      <c r="AB239" s="292"/>
      <c r="AC239" s="251"/>
      <c r="AD239" s="299"/>
      <c r="AE239" s="300"/>
      <c r="AF239" s="300"/>
      <c r="AG239" s="300"/>
      <c r="AH239" s="300"/>
      <c r="AI239" s="300"/>
      <c r="AJ239" s="300"/>
      <c r="AK239" s="301"/>
      <c r="AL239" s="277"/>
      <c r="AM239" s="278"/>
      <c r="AN239" s="270"/>
      <c r="AO239" s="271"/>
      <c r="AP239" s="271"/>
      <c r="AQ239" s="272"/>
      <c r="AR239" s="20"/>
      <c r="AS239" s="19"/>
      <c r="AT239" s="281"/>
      <c r="AU239" s="278"/>
      <c r="AV239" s="304"/>
      <c r="AW239" s="292"/>
      <c r="AX239" s="292"/>
      <c r="AY239" s="251"/>
      <c r="AZ239" s="299"/>
      <c r="BA239" s="300"/>
      <c r="BB239" s="300"/>
      <c r="BC239" s="300"/>
      <c r="BD239" s="300"/>
      <c r="BE239" s="300"/>
      <c r="BF239" s="300"/>
      <c r="BG239" s="301"/>
      <c r="BH239" s="277"/>
      <c r="BI239" s="278"/>
      <c r="BJ239" s="270"/>
      <c r="BK239" s="271"/>
      <c r="BL239" s="271"/>
      <c r="BM239" s="272"/>
      <c r="BN239" s="20"/>
      <c r="BO239" s="19"/>
      <c r="BP239" s="281"/>
      <c r="BQ239" s="278"/>
      <c r="BR239" s="304"/>
      <c r="BS239" s="292"/>
      <c r="BT239" s="292"/>
      <c r="BU239" s="251"/>
      <c r="BV239" s="299"/>
      <c r="BW239" s="300"/>
      <c r="BX239" s="300"/>
      <c r="BY239" s="300"/>
      <c r="BZ239" s="300"/>
      <c r="CA239" s="300"/>
      <c r="CB239" s="300"/>
      <c r="CC239" s="301"/>
      <c r="CD239" s="277"/>
      <c r="CE239" s="278"/>
      <c r="CF239" s="270"/>
      <c r="CG239" s="271"/>
      <c r="CH239" s="271"/>
      <c r="CI239" s="272"/>
      <c r="CJ239" s="20"/>
      <c r="CK239" s="19"/>
      <c r="CL239" s="281"/>
      <c r="CM239" s="278"/>
      <c r="CN239" s="304"/>
      <c r="CO239" s="292"/>
      <c r="CP239" s="292"/>
      <c r="CQ239" s="251"/>
      <c r="CR239" s="299"/>
      <c r="CS239" s="300"/>
      <c r="CT239" s="300"/>
      <c r="CU239" s="300"/>
      <c r="CV239" s="300"/>
      <c r="CW239" s="300"/>
      <c r="CX239" s="300"/>
      <c r="CY239" s="301"/>
      <c r="CZ239" s="277"/>
      <c r="DA239" s="278"/>
      <c r="DB239" s="270"/>
      <c r="DC239" s="271"/>
      <c r="DD239" s="271"/>
      <c r="DE239" s="272"/>
      <c r="DF239" s="20"/>
      <c r="DG239" s="19"/>
      <c r="DH239" s="281"/>
      <c r="DI239" s="278"/>
      <c r="DJ239" s="304"/>
      <c r="DK239" s="292"/>
      <c r="DL239" s="292"/>
      <c r="DM239" s="251"/>
      <c r="DN239" s="299"/>
      <c r="DO239" s="300"/>
      <c r="DP239" s="300"/>
      <c r="DQ239" s="300"/>
      <c r="DR239" s="300"/>
      <c r="DS239" s="300"/>
      <c r="DT239" s="300"/>
      <c r="DU239" s="301"/>
      <c r="DV239" s="277"/>
      <c r="DW239" s="278"/>
      <c r="DX239" s="270"/>
      <c r="DY239" s="271"/>
      <c r="DZ239" s="271"/>
      <c r="EA239" s="272"/>
      <c r="EB239" s="20"/>
      <c r="EC239" s="19"/>
      <c r="ED239" s="281"/>
      <c r="EE239" s="278"/>
      <c r="EF239" s="304"/>
      <c r="EG239" s="292"/>
      <c r="EH239" s="292"/>
      <c r="EI239" s="251"/>
      <c r="EJ239" s="299"/>
      <c r="EK239" s="300"/>
      <c r="EL239" s="300"/>
      <c r="EM239" s="300"/>
      <c r="EN239" s="300"/>
      <c r="EO239" s="300"/>
      <c r="EP239" s="300"/>
      <c r="EQ239" s="301"/>
      <c r="ER239" s="277"/>
      <c r="ES239" s="278"/>
      <c r="ET239" s="270"/>
      <c r="EU239" s="271"/>
      <c r="EV239" s="271"/>
      <c r="EW239" s="272"/>
      <c r="EX239" s="20"/>
      <c r="EY239" s="19"/>
      <c r="EZ239" s="281"/>
      <c r="FA239" s="278"/>
      <c r="FB239" s="304"/>
      <c r="FC239" s="292"/>
      <c r="FD239" s="292"/>
      <c r="FE239" s="251"/>
      <c r="FF239" s="299"/>
      <c r="FG239" s="300"/>
      <c r="FH239" s="300"/>
      <c r="FI239" s="300"/>
      <c r="FJ239" s="300"/>
      <c r="FK239" s="300"/>
      <c r="FL239" s="300"/>
      <c r="FM239" s="301"/>
      <c r="FN239" s="277"/>
      <c r="FO239" s="278"/>
      <c r="FP239" s="270"/>
      <c r="FQ239" s="271"/>
      <c r="FR239" s="271"/>
      <c r="FS239" s="272"/>
      <c r="FT239" s="20"/>
      <c r="FU239" s="19"/>
      <c r="FV239" s="281"/>
      <c r="FW239" s="278"/>
      <c r="FX239" s="304"/>
      <c r="FY239" s="292"/>
      <c r="FZ239" s="292"/>
      <c r="GA239" s="251"/>
      <c r="GB239" s="299"/>
      <c r="GC239" s="300"/>
      <c r="GD239" s="300"/>
      <c r="GE239" s="300"/>
      <c r="GF239" s="300"/>
      <c r="GG239" s="300"/>
      <c r="GH239" s="300"/>
      <c r="GI239" s="301"/>
      <c r="GJ239" s="277"/>
      <c r="GK239" s="278"/>
      <c r="GL239" s="270"/>
      <c r="GM239" s="271"/>
      <c r="GN239" s="271"/>
      <c r="GO239" s="272"/>
      <c r="GP239" s="20"/>
      <c r="GQ239" s="19"/>
      <c r="GR239" s="281"/>
      <c r="GS239" s="278"/>
      <c r="GT239" s="304"/>
      <c r="GU239" s="292"/>
      <c r="GV239" s="292"/>
      <c r="GW239" s="251"/>
      <c r="GX239" s="299"/>
      <c r="GY239" s="300"/>
      <c r="GZ239" s="300"/>
      <c r="HA239" s="300"/>
      <c r="HB239" s="300"/>
      <c r="HC239" s="300"/>
      <c r="HD239" s="300"/>
      <c r="HE239" s="301"/>
      <c r="HF239" s="277"/>
      <c r="HG239" s="278"/>
      <c r="HH239" s="270"/>
      <c r="HI239" s="271"/>
      <c r="HJ239" s="271"/>
      <c r="HK239" s="272"/>
      <c r="HL239" s="20"/>
    </row>
    <row r="240" spans="1:220">
      <c r="A240" s="19"/>
      <c r="V240" s="20"/>
      <c r="W240" s="19"/>
      <c r="AR240" s="20"/>
      <c r="AS240" s="19"/>
      <c r="BN240" s="20"/>
      <c r="BO240" s="19"/>
      <c r="CJ240" s="20"/>
      <c r="CK240" s="19"/>
      <c r="DF240" s="20"/>
      <c r="DG240" s="19"/>
      <c r="EB240" s="20"/>
      <c r="EC240" s="19"/>
      <c r="EX240" s="20"/>
      <c r="EY240" s="19"/>
      <c r="FT240" s="20"/>
      <c r="FU240" s="19"/>
      <c r="GP240" s="20"/>
      <c r="GQ240" s="19"/>
      <c r="HL240" s="20"/>
    </row>
    <row r="241" spans="1:220">
      <c r="A241" s="21"/>
      <c r="B241" s="22"/>
      <c r="C241" s="22"/>
      <c r="D241" s="22"/>
      <c r="E241" s="22"/>
      <c r="F241" s="22"/>
      <c r="G241" s="22"/>
      <c r="H241" s="22"/>
      <c r="I241" s="22"/>
      <c r="J241" s="22"/>
      <c r="K241" s="22"/>
      <c r="L241" s="22"/>
      <c r="M241" s="22"/>
      <c r="N241" s="22"/>
      <c r="O241" s="22"/>
      <c r="P241" s="22"/>
      <c r="Q241" s="22"/>
      <c r="R241" s="22"/>
      <c r="S241" s="22"/>
      <c r="T241" s="22"/>
      <c r="U241" s="22"/>
      <c r="V241" s="23"/>
      <c r="W241" s="21"/>
      <c r="X241" s="22"/>
      <c r="Y241" s="22"/>
      <c r="Z241" s="22"/>
      <c r="AA241" s="22"/>
      <c r="AB241" s="22"/>
      <c r="AC241" s="22"/>
      <c r="AD241" s="22"/>
      <c r="AE241" s="22"/>
      <c r="AF241" s="22"/>
      <c r="AG241" s="22"/>
      <c r="AH241" s="22"/>
      <c r="AI241" s="22"/>
      <c r="AJ241" s="22"/>
      <c r="AK241" s="22"/>
      <c r="AL241" s="22"/>
      <c r="AM241" s="22"/>
      <c r="AN241" s="22"/>
      <c r="AO241" s="22"/>
      <c r="AP241" s="22"/>
      <c r="AQ241" s="22"/>
      <c r="AR241" s="23"/>
      <c r="AS241" s="21"/>
      <c r="AT241" s="22"/>
      <c r="AU241" s="22"/>
      <c r="AV241" s="22"/>
      <c r="AW241" s="22"/>
      <c r="AX241" s="22"/>
      <c r="AY241" s="22"/>
      <c r="AZ241" s="22"/>
      <c r="BA241" s="22"/>
      <c r="BB241" s="22"/>
      <c r="BC241" s="22"/>
      <c r="BD241" s="22"/>
      <c r="BE241" s="22"/>
      <c r="BF241" s="22"/>
      <c r="BG241" s="22"/>
      <c r="BH241" s="22"/>
      <c r="BI241" s="22"/>
      <c r="BJ241" s="22"/>
      <c r="BK241" s="22"/>
      <c r="BL241" s="22"/>
      <c r="BM241" s="22"/>
      <c r="BN241" s="23"/>
      <c r="BO241" s="21"/>
      <c r="BP241" s="22"/>
      <c r="BQ241" s="22"/>
      <c r="BR241" s="22"/>
      <c r="BS241" s="22"/>
      <c r="BT241" s="22"/>
      <c r="BU241" s="22"/>
      <c r="BV241" s="22"/>
      <c r="BW241" s="22"/>
      <c r="BX241" s="22"/>
      <c r="BY241" s="22"/>
      <c r="BZ241" s="22"/>
      <c r="CA241" s="22"/>
      <c r="CB241" s="22"/>
      <c r="CC241" s="22"/>
      <c r="CD241" s="22"/>
      <c r="CE241" s="22"/>
      <c r="CF241" s="22"/>
      <c r="CG241" s="22"/>
      <c r="CH241" s="22"/>
      <c r="CI241" s="22"/>
      <c r="CJ241" s="23"/>
      <c r="CK241" s="21"/>
      <c r="CL241" s="22"/>
      <c r="CM241" s="22"/>
      <c r="CN241" s="22"/>
      <c r="CO241" s="22"/>
      <c r="CP241" s="22"/>
      <c r="CQ241" s="22"/>
      <c r="CR241" s="22"/>
      <c r="CS241" s="22"/>
      <c r="CT241" s="22"/>
      <c r="CU241" s="22"/>
      <c r="CV241" s="22"/>
      <c r="CW241" s="22"/>
      <c r="CX241" s="22"/>
      <c r="CY241" s="22"/>
      <c r="CZ241" s="22"/>
      <c r="DA241" s="22"/>
      <c r="DB241" s="22"/>
      <c r="DC241" s="22"/>
      <c r="DD241" s="22"/>
      <c r="DE241" s="22"/>
      <c r="DF241" s="23"/>
      <c r="DG241" s="21"/>
      <c r="DH241" s="22"/>
      <c r="DI241" s="22"/>
      <c r="DJ241" s="22"/>
      <c r="DK241" s="22"/>
      <c r="DL241" s="22"/>
      <c r="DM241" s="22"/>
      <c r="DN241" s="22"/>
      <c r="DO241" s="22"/>
      <c r="DP241" s="22"/>
      <c r="DQ241" s="22"/>
      <c r="DR241" s="22"/>
      <c r="DS241" s="22"/>
      <c r="DT241" s="22"/>
      <c r="DU241" s="22"/>
      <c r="DV241" s="22"/>
      <c r="DW241" s="22"/>
      <c r="DX241" s="22"/>
      <c r="DY241" s="22"/>
      <c r="DZ241" s="22"/>
      <c r="EA241" s="22"/>
      <c r="EB241" s="23"/>
      <c r="EC241" s="21"/>
      <c r="ED241" s="22"/>
      <c r="EE241" s="22"/>
      <c r="EF241" s="22"/>
      <c r="EG241" s="22"/>
      <c r="EH241" s="22"/>
      <c r="EI241" s="22"/>
      <c r="EJ241" s="22"/>
      <c r="EK241" s="22"/>
      <c r="EL241" s="22"/>
      <c r="EM241" s="22"/>
      <c r="EN241" s="22"/>
      <c r="EO241" s="22"/>
      <c r="EP241" s="22"/>
      <c r="EQ241" s="22"/>
      <c r="ER241" s="22"/>
      <c r="ES241" s="22"/>
      <c r="ET241" s="22"/>
      <c r="EU241" s="22"/>
      <c r="EV241" s="22"/>
      <c r="EW241" s="22"/>
      <c r="EX241" s="23"/>
      <c r="EY241" s="21"/>
      <c r="EZ241" s="22"/>
      <c r="FA241" s="22"/>
      <c r="FB241" s="22"/>
      <c r="FC241" s="22"/>
      <c r="FD241" s="22"/>
      <c r="FE241" s="22"/>
      <c r="FF241" s="22"/>
      <c r="FG241" s="22"/>
      <c r="FH241" s="22"/>
      <c r="FI241" s="22"/>
      <c r="FJ241" s="22"/>
      <c r="FK241" s="22"/>
      <c r="FL241" s="22"/>
      <c r="FM241" s="22"/>
      <c r="FN241" s="22"/>
      <c r="FO241" s="22"/>
      <c r="FP241" s="22"/>
      <c r="FQ241" s="22"/>
      <c r="FR241" s="22"/>
      <c r="FS241" s="22"/>
      <c r="FT241" s="23"/>
      <c r="FU241" s="21"/>
      <c r="FV241" s="22"/>
      <c r="FW241" s="22"/>
      <c r="FX241" s="22"/>
      <c r="FY241" s="22"/>
      <c r="FZ241" s="22"/>
      <c r="GA241" s="22"/>
      <c r="GB241" s="22"/>
      <c r="GC241" s="22"/>
      <c r="GD241" s="22"/>
      <c r="GE241" s="22"/>
      <c r="GF241" s="22"/>
      <c r="GG241" s="22"/>
      <c r="GH241" s="22"/>
      <c r="GI241" s="22"/>
      <c r="GJ241" s="22"/>
      <c r="GK241" s="22"/>
      <c r="GL241" s="22"/>
      <c r="GM241" s="22"/>
      <c r="GN241" s="22"/>
      <c r="GO241" s="22"/>
      <c r="GP241" s="23"/>
      <c r="GQ241" s="21"/>
      <c r="GR241" s="22"/>
      <c r="GS241" s="22"/>
      <c r="GT241" s="22"/>
      <c r="GU241" s="22"/>
      <c r="GV241" s="22"/>
      <c r="GW241" s="22"/>
      <c r="GX241" s="22"/>
      <c r="GY241" s="22"/>
      <c r="GZ241" s="22"/>
      <c r="HA241" s="22"/>
      <c r="HB241" s="22"/>
      <c r="HC241" s="22"/>
      <c r="HD241" s="22"/>
      <c r="HE241" s="22"/>
      <c r="HF241" s="22"/>
      <c r="HG241" s="22"/>
      <c r="HH241" s="22"/>
      <c r="HI241" s="22"/>
      <c r="HJ241" s="22"/>
      <c r="HK241" s="22"/>
      <c r="HL241" s="23"/>
    </row>
    <row r="242" spans="1:220">
      <c r="A242" s="24"/>
      <c r="B242" s="17"/>
      <c r="C242" s="17"/>
      <c r="D242" s="17"/>
      <c r="E242" s="17"/>
      <c r="F242" s="17"/>
      <c r="G242" s="17"/>
      <c r="H242" s="17"/>
      <c r="I242" s="17"/>
      <c r="J242" s="17"/>
      <c r="K242" s="17"/>
      <c r="L242" s="17"/>
      <c r="M242" s="17"/>
      <c r="N242" s="17"/>
      <c r="O242" s="17"/>
      <c r="P242" s="17"/>
      <c r="Q242" s="17"/>
      <c r="R242" s="17"/>
      <c r="S242" s="17"/>
      <c r="T242" s="17"/>
      <c r="U242" s="17"/>
      <c r="V242" s="18"/>
      <c r="W242" s="24"/>
      <c r="X242" s="17"/>
      <c r="Y242" s="17"/>
      <c r="Z242" s="17"/>
      <c r="AA242" s="17"/>
      <c r="AB242" s="17"/>
      <c r="AC242" s="17"/>
      <c r="AD242" s="17"/>
      <c r="AE242" s="17"/>
      <c r="AF242" s="17"/>
      <c r="AG242" s="17"/>
      <c r="AH242" s="17"/>
      <c r="AI242" s="17"/>
      <c r="AJ242" s="17"/>
      <c r="AK242" s="17"/>
      <c r="AL242" s="17"/>
      <c r="AM242" s="17"/>
      <c r="AN242" s="17"/>
      <c r="AO242" s="17"/>
      <c r="AP242" s="17"/>
      <c r="AQ242" s="17"/>
      <c r="AR242" s="18"/>
      <c r="AS242" s="24"/>
      <c r="AT242" s="17"/>
      <c r="AU242" s="17"/>
      <c r="AV242" s="17"/>
      <c r="AW242" s="17"/>
      <c r="AX242" s="17"/>
      <c r="AY242" s="17"/>
      <c r="AZ242" s="17"/>
      <c r="BA242" s="17"/>
      <c r="BB242" s="17"/>
      <c r="BC242" s="17"/>
      <c r="BD242" s="17"/>
      <c r="BE242" s="17"/>
      <c r="BF242" s="17"/>
      <c r="BG242" s="17"/>
      <c r="BH242" s="17"/>
      <c r="BI242" s="17"/>
      <c r="BJ242" s="17"/>
      <c r="BK242" s="17"/>
      <c r="BL242" s="17"/>
      <c r="BM242" s="17"/>
      <c r="BN242" s="18"/>
      <c r="BO242" s="24"/>
      <c r="BP242" s="17"/>
      <c r="BQ242" s="17"/>
      <c r="BR242" s="17"/>
      <c r="BS242" s="17"/>
      <c r="BT242" s="17"/>
      <c r="BU242" s="17"/>
      <c r="BV242" s="17"/>
      <c r="BW242" s="17"/>
      <c r="BX242" s="17"/>
      <c r="BY242" s="17"/>
      <c r="BZ242" s="17"/>
      <c r="CA242" s="17"/>
      <c r="CB242" s="17"/>
      <c r="CC242" s="17"/>
      <c r="CD242" s="17"/>
      <c r="CE242" s="17"/>
      <c r="CF242" s="17"/>
      <c r="CG242" s="17"/>
      <c r="CH242" s="17"/>
      <c r="CI242" s="17"/>
      <c r="CJ242" s="18"/>
      <c r="CK242" s="24"/>
      <c r="CL242" s="17"/>
      <c r="CM242" s="17"/>
      <c r="CN242" s="17"/>
      <c r="CO242" s="17"/>
      <c r="CP242" s="17"/>
      <c r="CQ242" s="17"/>
      <c r="CR242" s="17"/>
      <c r="CS242" s="17"/>
      <c r="CT242" s="17"/>
      <c r="CU242" s="17"/>
      <c r="CV242" s="17"/>
      <c r="CW242" s="17"/>
      <c r="CX242" s="17"/>
      <c r="CY242" s="17"/>
      <c r="CZ242" s="17"/>
      <c r="DA242" s="17"/>
      <c r="DB242" s="17"/>
      <c r="DC242" s="17"/>
      <c r="DD242" s="17"/>
      <c r="DE242" s="17"/>
      <c r="DF242" s="18"/>
      <c r="DG242" s="24"/>
      <c r="DH242" s="17"/>
      <c r="DI242" s="17"/>
      <c r="DJ242" s="17"/>
      <c r="DK242" s="17"/>
      <c r="DL242" s="17"/>
      <c r="DM242" s="17"/>
      <c r="DN242" s="17"/>
      <c r="DO242" s="17"/>
      <c r="DP242" s="17"/>
      <c r="DQ242" s="17"/>
      <c r="DR242" s="17"/>
      <c r="DS242" s="17"/>
      <c r="DT242" s="17"/>
      <c r="DU242" s="17"/>
      <c r="DV242" s="17"/>
      <c r="DW242" s="17"/>
      <c r="DX242" s="17"/>
      <c r="DY242" s="17"/>
      <c r="DZ242" s="17"/>
      <c r="EA242" s="17"/>
      <c r="EB242" s="18"/>
      <c r="EC242" s="24"/>
      <c r="ED242" s="17"/>
      <c r="EE242" s="17"/>
      <c r="EF242" s="17"/>
      <c r="EG242" s="17"/>
      <c r="EH242" s="17"/>
      <c r="EI242" s="17"/>
      <c r="EJ242" s="17"/>
      <c r="EK242" s="17"/>
      <c r="EL242" s="17"/>
      <c r="EM242" s="17"/>
      <c r="EN242" s="17"/>
      <c r="EO242" s="17"/>
      <c r="EP242" s="17"/>
      <c r="EQ242" s="17"/>
      <c r="ER242" s="17"/>
      <c r="ES242" s="17"/>
      <c r="ET242" s="17"/>
      <c r="EU242" s="17"/>
      <c r="EV242" s="17"/>
      <c r="EW242" s="17"/>
      <c r="EX242" s="18"/>
      <c r="EY242" s="24"/>
      <c r="EZ242" s="17"/>
      <c r="FA242" s="17"/>
      <c r="FB242" s="17"/>
      <c r="FC242" s="17"/>
      <c r="FD242" s="17"/>
      <c r="FE242" s="17"/>
      <c r="FF242" s="17"/>
      <c r="FG242" s="17"/>
      <c r="FH242" s="17"/>
      <c r="FI242" s="17"/>
      <c r="FJ242" s="17"/>
      <c r="FK242" s="17"/>
      <c r="FL242" s="17"/>
      <c r="FM242" s="17"/>
      <c r="FN242" s="17"/>
      <c r="FO242" s="17"/>
      <c r="FP242" s="17"/>
      <c r="FQ242" s="17"/>
      <c r="FR242" s="17"/>
      <c r="FS242" s="17"/>
      <c r="FT242" s="18"/>
      <c r="FU242" s="24"/>
      <c r="FV242" s="17"/>
      <c r="FW242" s="17"/>
      <c r="FX242" s="17"/>
      <c r="FY242" s="17"/>
      <c r="FZ242" s="17"/>
      <c r="GA242" s="17"/>
      <c r="GB242" s="17"/>
      <c r="GC242" s="17"/>
      <c r="GD242" s="17"/>
      <c r="GE242" s="17"/>
      <c r="GF242" s="17"/>
      <c r="GG242" s="17"/>
      <c r="GH242" s="17"/>
      <c r="GI242" s="17"/>
      <c r="GJ242" s="17"/>
      <c r="GK242" s="17"/>
      <c r="GL242" s="17"/>
      <c r="GM242" s="17"/>
      <c r="GN242" s="17"/>
      <c r="GO242" s="17"/>
      <c r="GP242" s="18"/>
      <c r="GQ242" s="24"/>
      <c r="GR242" s="17"/>
      <c r="GS242" s="17"/>
      <c r="GT242" s="17"/>
      <c r="GU242" s="17"/>
      <c r="GV242" s="17"/>
      <c r="GW242" s="17"/>
      <c r="GX242" s="17"/>
      <c r="GY242" s="17"/>
      <c r="GZ242" s="17"/>
      <c r="HA242" s="17"/>
      <c r="HB242" s="17"/>
      <c r="HC242" s="17"/>
      <c r="HD242" s="17"/>
      <c r="HE242" s="17"/>
      <c r="HF242" s="17"/>
      <c r="HG242" s="17"/>
      <c r="HH242" s="17"/>
      <c r="HI242" s="17"/>
      <c r="HJ242" s="17"/>
      <c r="HK242" s="17"/>
      <c r="HL242" s="18"/>
    </row>
    <row r="243" spans="1:220" ht="13.5" customHeight="1">
      <c r="A243" s="19"/>
      <c r="B243" s="310" t="str">
        <f>IF($F$223="2","女","")</f>
        <v/>
      </c>
      <c r="C243" s="310"/>
      <c r="E243" s="307" t="s">
        <v>248</v>
      </c>
      <c r="F243" s="308"/>
      <c r="G243" s="308"/>
      <c r="H243" s="308"/>
      <c r="I243" s="308"/>
      <c r="J243" s="308"/>
      <c r="K243" s="308"/>
      <c r="L243" s="308"/>
      <c r="M243" s="308"/>
      <c r="N243" s="308"/>
      <c r="O243" s="308"/>
      <c r="P243" s="308"/>
      <c r="Q243" s="308"/>
      <c r="R243" s="308"/>
      <c r="V243" s="20"/>
      <c r="W243" s="19"/>
      <c r="X243" s="310" t="str">
        <f>IF($AB$223="2","女","")</f>
        <v/>
      </c>
      <c r="Y243" s="310"/>
      <c r="AA243" s="307" t="s">
        <v>248</v>
      </c>
      <c r="AB243" s="308"/>
      <c r="AC243" s="308"/>
      <c r="AD243" s="308"/>
      <c r="AE243" s="308"/>
      <c r="AF243" s="308"/>
      <c r="AG243" s="308"/>
      <c r="AH243" s="308"/>
      <c r="AI243" s="308"/>
      <c r="AJ243" s="308"/>
      <c r="AK243" s="308"/>
      <c r="AL243" s="308"/>
      <c r="AM243" s="308"/>
      <c r="AN243" s="308"/>
      <c r="AR243" s="20"/>
      <c r="AS243" s="19"/>
      <c r="AT243" s="310" t="str">
        <f>IF($AX$223="2","女","")</f>
        <v/>
      </c>
      <c r="AU243" s="310"/>
      <c r="AW243" s="307" t="s">
        <v>248</v>
      </c>
      <c r="AX243" s="308"/>
      <c r="AY243" s="308"/>
      <c r="AZ243" s="308"/>
      <c r="BA243" s="308"/>
      <c r="BB243" s="308"/>
      <c r="BC243" s="308"/>
      <c r="BD243" s="308"/>
      <c r="BE243" s="308"/>
      <c r="BF243" s="308"/>
      <c r="BG243" s="308"/>
      <c r="BH243" s="308"/>
      <c r="BI243" s="308"/>
      <c r="BJ243" s="308"/>
      <c r="BN243" s="20"/>
      <c r="BO243" s="19"/>
      <c r="BP243" s="310" t="str">
        <f>IF($BT$223="2","女","")</f>
        <v/>
      </c>
      <c r="BQ243" s="310"/>
      <c r="BS243" s="307" t="s">
        <v>248</v>
      </c>
      <c r="BT243" s="308"/>
      <c r="BU243" s="308"/>
      <c r="BV243" s="308"/>
      <c r="BW243" s="308"/>
      <c r="BX243" s="308"/>
      <c r="BY243" s="308"/>
      <c r="BZ243" s="308"/>
      <c r="CA243" s="308"/>
      <c r="CB243" s="308"/>
      <c r="CC243" s="308"/>
      <c r="CD243" s="308"/>
      <c r="CE243" s="308"/>
      <c r="CF243" s="308"/>
      <c r="CJ243" s="20"/>
      <c r="CK243" s="19"/>
      <c r="CL243" s="310" t="str">
        <f>IF($CP$223="2","女","")</f>
        <v/>
      </c>
      <c r="CM243" s="310"/>
      <c r="CO243" s="307" t="s">
        <v>248</v>
      </c>
      <c r="CP243" s="308"/>
      <c r="CQ243" s="308"/>
      <c r="CR243" s="308"/>
      <c r="CS243" s="308"/>
      <c r="CT243" s="308"/>
      <c r="CU243" s="308"/>
      <c r="CV243" s="308"/>
      <c r="CW243" s="308"/>
      <c r="CX243" s="308"/>
      <c r="CY243" s="308"/>
      <c r="CZ243" s="308"/>
      <c r="DA243" s="308"/>
      <c r="DB243" s="308"/>
      <c r="DF243" s="20"/>
      <c r="DG243" s="19"/>
      <c r="DH243" s="310" t="str">
        <f>IF($DL$223="2","女","")</f>
        <v/>
      </c>
      <c r="DI243" s="310"/>
      <c r="DK243" s="307" t="s">
        <v>248</v>
      </c>
      <c r="DL243" s="308"/>
      <c r="DM243" s="308"/>
      <c r="DN243" s="308"/>
      <c r="DO243" s="308"/>
      <c r="DP243" s="308"/>
      <c r="DQ243" s="308"/>
      <c r="DR243" s="308"/>
      <c r="DS243" s="308"/>
      <c r="DT243" s="308"/>
      <c r="DU243" s="308"/>
      <c r="DV243" s="308"/>
      <c r="DW243" s="308"/>
      <c r="DX243" s="308"/>
      <c r="EB243" s="20"/>
      <c r="EC243" s="19"/>
      <c r="ED243" s="310" t="str">
        <f>IF($EH$223="2","女","")</f>
        <v/>
      </c>
      <c r="EE243" s="310"/>
      <c r="EG243" s="307" t="s">
        <v>248</v>
      </c>
      <c r="EH243" s="308"/>
      <c r="EI243" s="308"/>
      <c r="EJ243" s="308"/>
      <c r="EK243" s="308"/>
      <c r="EL243" s="308"/>
      <c r="EM243" s="308"/>
      <c r="EN243" s="308"/>
      <c r="EO243" s="308"/>
      <c r="EP243" s="308"/>
      <c r="EQ243" s="308"/>
      <c r="ER243" s="308"/>
      <c r="ES243" s="308"/>
      <c r="ET243" s="308"/>
      <c r="EX243" s="20"/>
      <c r="EY243" s="19"/>
      <c r="EZ243" s="310" t="str">
        <f>IF($FD$223="2","女","")</f>
        <v/>
      </c>
      <c r="FA243" s="310"/>
      <c r="FC243" s="307" t="s">
        <v>248</v>
      </c>
      <c r="FD243" s="308"/>
      <c r="FE243" s="308"/>
      <c r="FF243" s="308"/>
      <c r="FG243" s="308"/>
      <c r="FH243" s="308"/>
      <c r="FI243" s="308"/>
      <c r="FJ243" s="308"/>
      <c r="FK243" s="308"/>
      <c r="FL243" s="308"/>
      <c r="FM243" s="308"/>
      <c r="FN243" s="308"/>
      <c r="FO243" s="308"/>
      <c r="FP243" s="308"/>
      <c r="FT243" s="20"/>
      <c r="FU243" s="19"/>
      <c r="FV243" s="310" t="str">
        <f>IF($FZ$223="2","女","")</f>
        <v/>
      </c>
      <c r="FW243" s="310"/>
      <c r="FY243" s="307" t="s">
        <v>248</v>
      </c>
      <c r="FZ243" s="308"/>
      <c r="GA243" s="308"/>
      <c r="GB243" s="308"/>
      <c r="GC243" s="308"/>
      <c r="GD243" s="308"/>
      <c r="GE243" s="308"/>
      <c r="GF243" s="308"/>
      <c r="GG243" s="308"/>
      <c r="GH243" s="308"/>
      <c r="GI243" s="308"/>
      <c r="GJ243" s="308"/>
      <c r="GK243" s="308"/>
      <c r="GL243" s="308"/>
      <c r="GP243" s="20"/>
      <c r="GQ243" s="19"/>
      <c r="GR243" s="310" t="str">
        <f>IF($GV$223="2","女","")</f>
        <v/>
      </c>
      <c r="GS243" s="310"/>
      <c r="GU243" s="307" t="s">
        <v>248</v>
      </c>
      <c r="GV243" s="308"/>
      <c r="GW243" s="308"/>
      <c r="GX243" s="308"/>
      <c r="GY243" s="308"/>
      <c r="GZ243" s="308"/>
      <c r="HA243" s="308"/>
      <c r="HB243" s="308"/>
      <c r="HC243" s="308"/>
      <c r="HD243" s="308"/>
      <c r="HE243" s="308"/>
      <c r="HF243" s="308"/>
      <c r="HG243" s="308"/>
      <c r="HH243" s="308"/>
      <c r="HL243" s="20"/>
    </row>
    <row r="244" spans="1:220" ht="14.25" customHeight="1" thickBot="1">
      <c r="A244" s="19"/>
      <c r="B244" s="310"/>
      <c r="C244" s="310"/>
      <c r="E244" s="309"/>
      <c r="F244" s="309"/>
      <c r="G244" s="309"/>
      <c r="H244" s="309"/>
      <c r="I244" s="309"/>
      <c r="J244" s="309"/>
      <c r="K244" s="309"/>
      <c r="L244" s="309"/>
      <c r="M244" s="309"/>
      <c r="N244" s="309"/>
      <c r="O244" s="309"/>
      <c r="P244" s="309"/>
      <c r="Q244" s="309"/>
      <c r="R244" s="309"/>
      <c r="V244" s="20"/>
      <c r="W244" s="19"/>
      <c r="X244" s="310"/>
      <c r="Y244" s="310"/>
      <c r="AA244" s="309"/>
      <c r="AB244" s="309"/>
      <c r="AC244" s="309"/>
      <c r="AD244" s="309"/>
      <c r="AE244" s="309"/>
      <c r="AF244" s="309"/>
      <c r="AG244" s="309"/>
      <c r="AH244" s="309"/>
      <c r="AI244" s="309"/>
      <c r="AJ244" s="309"/>
      <c r="AK244" s="309"/>
      <c r="AL244" s="309"/>
      <c r="AM244" s="309"/>
      <c r="AN244" s="309"/>
      <c r="AR244" s="20"/>
      <c r="AS244" s="19"/>
      <c r="AT244" s="310"/>
      <c r="AU244" s="310"/>
      <c r="AW244" s="309"/>
      <c r="AX244" s="309"/>
      <c r="AY244" s="309"/>
      <c r="AZ244" s="309"/>
      <c r="BA244" s="309"/>
      <c r="BB244" s="309"/>
      <c r="BC244" s="309"/>
      <c r="BD244" s="309"/>
      <c r="BE244" s="309"/>
      <c r="BF244" s="309"/>
      <c r="BG244" s="309"/>
      <c r="BH244" s="309"/>
      <c r="BI244" s="309"/>
      <c r="BJ244" s="309"/>
      <c r="BN244" s="20"/>
      <c r="BO244" s="19"/>
      <c r="BP244" s="310"/>
      <c r="BQ244" s="310"/>
      <c r="BS244" s="309"/>
      <c r="BT244" s="309"/>
      <c r="BU244" s="309"/>
      <c r="BV244" s="309"/>
      <c r="BW244" s="309"/>
      <c r="BX244" s="309"/>
      <c r="BY244" s="309"/>
      <c r="BZ244" s="309"/>
      <c r="CA244" s="309"/>
      <c r="CB244" s="309"/>
      <c r="CC244" s="309"/>
      <c r="CD244" s="309"/>
      <c r="CE244" s="309"/>
      <c r="CF244" s="309"/>
      <c r="CJ244" s="20"/>
      <c r="CK244" s="19"/>
      <c r="CL244" s="310"/>
      <c r="CM244" s="310"/>
      <c r="CO244" s="309"/>
      <c r="CP244" s="309"/>
      <c r="CQ244" s="309"/>
      <c r="CR244" s="309"/>
      <c r="CS244" s="309"/>
      <c r="CT244" s="309"/>
      <c r="CU244" s="309"/>
      <c r="CV244" s="309"/>
      <c r="CW244" s="309"/>
      <c r="CX244" s="309"/>
      <c r="CY244" s="309"/>
      <c r="CZ244" s="309"/>
      <c r="DA244" s="309"/>
      <c r="DB244" s="309"/>
      <c r="DF244" s="20"/>
      <c r="DG244" s="19"/>
      <c r="DH244" s="310"/>
      <c r="DI244" s="310"/>
      <c r="DK244" s="309"/>
      <c r="DL244" s="309"/>
      <c r="DM244" s="309"/>
      <c r="DN244" s="309"/>
      <c r="DO244" s="309"/>
      <c r="DP244" s="309"/>
      <c r="DQ244" s="309"/>
      <c r="DR244" s="309"/>
      <c r="DS244" s="309"/>
      <c r="DT244" s="309"/>
      <c r="DU244" s="309"/>
      <c r="DV244" s="309"/>
      <c r="DW244" s="309"/>
      <c r="DX244" s="309"/>
      <c r="EB244" s="20"/>
      <c r="EC244" s="19"/>
      <c r="ED244" s="310"/>
      <c r="EE244" s="310"/>
      <c r="EG244" s="309"/>
      <c r="EH244" s="309"/>
      <c r="EI244" s="309"/>
      <c r="EJ244" s="309"/>
      <c r="EK244" s="309"/>
      <c r="EL244" s="309"/>
      <c r="EM244" s="309"/>
      <c r="EN244" s="309"/>
      <c r="EO244" s="309"/>
      <c r="EP244" s="309"/>
      <c r="EQ244" s="309"/>
      <c r="ER244" s="309"/>
      <c r="ES244" s="309"/>
      <c r="ET244" s="309"/>
      <c r="EX244" s="20"/>
      <c r="EY244" s="19"/>
      <c r="EZ244" s="310"/>
      <c r="FA244" s="310"/>
      <c r="FC244" s="309"/>
      <c r="FD244" s="309"/>
      <c r="FE244" s="309"/>
      <c r="FF244" s="309"/>
      <c r="FG244" s="309"/>
      <c r="FH244" s="309"/>
      <c r="FI244" s="309"/>
      <c r="FJ244" s="309"/>
      <c r="FK244" s="309"/>
      <c r="FL244" s="309"/>
      <c r="FM244" s="309"/>
      <c r="FN244" s="309"/>
      <c r="FO244" s="309"/>
      <c r="FP244" s="309"/>
      <c r="FT244" s="20"/>
      <c r="FU244" s="19"/>
      <c r="FV244" s="310"/>
      <c r="FW244" s="310"/>
      <c r="FY244" s="309"/>
      <c r="FZ244" s="309"/>
      <c r="GA244" s="309"/>
      <c r="GB244" s="309"/>
      <c r="GC244" s="309"/>
      <c r="GD244" s="309"/>
      <c r="GE244" s="309"/>
      <c r="GF244" s="309"/>
      <c r="GG244" s="309"/>
      <c r="GH244" s="309"/>
      <c r="GI244" s="309"/>
      <c r="GJ244" s="309"/>
      <c r="GK244" s="309"/>
      <c r="GL244" s="309"/>
      <c r="GP244" s="20"/>
      <c r="GQ244" s="19"/>
      <c r="GR244" s="310"/>
      <c r="GS244" s="310"/>
      <c r="GU244" s="309"/>
      <c r="GV244" s="309"/>
      <c r="GW244" s="309"/>
      <c r="GX244" s="309"/>
      <c r="GY244" s="309"/>
      <c r="GZ244" s="309"/>
      <c r="HA244" s="309"/>
      <c r="HB244" s="309"/>
      <c r="HC244" s="309"/>
      <c r="HD244" s="309"/>
      <c r="HE244" s="309"/>
      <c r="HF244" s="309"/>
      <c r="HG244" s="309"/>
      <c r="HH244" s="309"/>
      <c r="HL244" s="20"/>
    </row>
    <row r="245" spans="1:220" ht="15" thickTop="1" thickBot="1">
      <c r="A245" s="19"/>
      <c r="V245" s="20"/>
      <c r="W245" s="19"/>
      <c r="AR245" s="20"/>
      <c r="AS245" s="19"/>
      <c r="BN245" s="20"/>
      <c r="BO245" s="19"/>
      <c r="CJ245" s="20"/>
      <c r="CK245" s="19"/>
      <c r="DF245" s="20"/>
      <c r="DG245" s="19"/>
      <c r="EB245" s="20"/>
      <c r="EC245" s="19"/>
      <c r="EX245" s="20"/>
      <c r="EY245" s="19"/>
      <c r="FT245" s="20"/>
      <c r="FU245" s="19"/>
      <c r="GP245" s="20"/>
      <c r="GQ245" s="19"/>
      <c r="HL245" s="20"/>
    </row>
    <row r="246" spans="1:220" ht="13.5" customHeight="1">
      <c r="A246" s="19"/>
      <c r="B246" s="282" t="s">
        <v>249</v>
      </c>
      <c r="C246" s="287"/>
      <c r="D246" s="287"/>
      <c r="E246" s="287"/>
      <c r="F246" s="287"/>
      <c r="G246" s="287"/>
      <c r="H246" s="287"/>
      <c r="I246" s="287"/>
      <c r="J246" s="287"/>
      <c r="K246" s="286" t="s">
        <v>250</v>
      </c>
      <c r="L246" s="287"/>
      <c r="M246" s="287"/>
      <c r="N246" s="287"/>
      <c r="O246" s="287"/>
      <c r="P246" s="287"/>
      <c r="Q246" s="287"/>
      <c r="R246" s="287"/>
      <c r="S246" s="287"/>
      <c r="T246" s="287"/>
      <c r="U246" s="305"/>
      <c r="V246" s="20"/>
      <c r="W246" s="19"/>
      <c r="X246" s="282" t="s">
        <v>249</v>
      </c>
      <c r="Y246" s="287"/>
      <c r="Z246" s="287"/>
      <c r="AA246" s="287"/>
      <c r="AB246" s="287"/>
      <c r="AC246" s="287"/>
      <c r="AD246" s="287"/>
      <c r="AE246" s="287"/>
      <c r="AF246" s="287"/>
      <c r="AG246" s="286" t="s">
        <v>250</v>
      </c>
      <c r="AH246" s="287"/>
      <c r="AI246" s="287"/>
      <c r="AJ246" s="287"/>
      <c r="AK246" s="287"/>
      <c r="AL246" s="287"/>
      <c r="AM246" s="287"/>
      <c r="AN246" s="287"/>
      <c r="AO246" s="287"/>
      <c r="AP246" s="287"/>
      <c r="AQ246" s="305"/>
      <c r="AR246" s="20"/>
      <c r="AS246" s="19"/>
      <c r="AT246" s="282" t="s">
        <v>249</v>
      </c>
      <c r="AU246" s="287"/>
      <c r="AV246" s="287"/>
      <c r="AW246" s="287"/>
      <c r="AX246" s="287"/>
      <c r="AY246" s="287"/>
      <c r="AZ246" s="287"/>
      <c r="BA246" s="287"/>
      <c r="BB246" s="287"/>
      <c r="BC246" s="286" t="s">
        <v>250</v>
      </c>
      <c r="BD246" s="287"/>
      <c r="BE246" s="287"/>
      <c r="BF246" s="287"/>
      <c r="BG246" s="287"/>
      <c r="BH246" s="287"/>
      <c r="BI246" s="287"/>
      <c r="BJ246" s="287"/>
      <c r="BK246" s="287"/>
      <c r="BL246" s="287"/>
      <c r="BM246" s="305"/>
      <c r="BN246" s="20"/>
      <c r="BO246" s="19"/>
      <c r="BP246" s="282" t="s">
        <v>249</v>
      </c>
      <c r="BQ246" s="287"/>
      <c r="BR246" s="287"/>
      <c r="BS246" s="287"/>
      <c r="BT246" s="287"/>
      <c r="BU246" s="287"/>
      <c r="BV246" s="287"/>
      <c r="BW246" s="287"/>
      <c r="BX246" s="287"/>
      <c r="BY246" s="286" t="s">
        <v>250</v>
      </c>
      <c r="BZ246" s="287"/>
      <c r="CA246" s="287"/>
      <c r="CB246" s="287"/>
      <c r="CC246" s="287"/>
      <c r="CD246" s="287"/>
      <c r="CE246" s="287"/>
      <c r="CF246" s="287"/>
      <c r="CG246" s="287"/>
      <c r="CH246" s="287"/>
      <c r="CI246" s="305"/>
      <c r="CJ246" s="20"/>
      <c r="CK246" s="19"/>
      <c r="CL246" s="282" t="s">
        <v>249</v>
      </c>
      <c r="CM246" s="287"/>
      <c r="CN246" s="287"/>
      <c r="CO246" s="287"/>
      <c r="CP246" s="287"/>
      <c r="CQ246" s="287"/>
      <c r="CR246" s="287"/>
      <c r="CS246" s="287"/>
      <c r="CT246" s="287"/>
      <c r="CU246" s="286" t="s">
        <v>250</v>
      </c>
      <c r="CV246" s="287"/>
      <c r="CW246" s="287"/>
      <c r="CX246" s="287"/>
      <c r="CY246" s="287"/>
      <c r="CZ246" s="287"/>
      <c r="DA246" s="287"/>
      <c r="DB246" s="287"/>
      <c r="DC246" s="287"/>
      <c r="DD246" s="287"/>
      <c r="DE246" s="305"/>
      <c r="DF246" s="20"/>
      <c r="DG246" s="19"/>
      <c r="DH246" s="282" t="s">
        <v>249</v>
      </c>
      <c r="DI246" s="287"/>
      <c r="DJ246" s="287"/>
      <c r="DK246" s="287"/>
      <c r="DL246" s="287"/>
      <c r="DM246" s="287"/>
      <c r="DN246" s="287"/>
      <c r="DO246" s="287"/>
      <c r="DP246" s="287"/>
      <c r="DQ246" s="286" t="s">
        <v>250</v>
      </c>
      <c r="DR246" s="287"/>
      <c r="DS246" s="287"/>
      <c r="DT246" s="287"/>
      <c r="DU246" s="287"/>
      <c r="DV246" s="287"/>
      <c r="DW246" s="287"/>
      <c r="DX246" s="287"/>
      <c r="DY246" s="287"/>
      <c r="DZ246" s="287"/>
      <c r="EA246" s="305"/>
      <c r="EB246" s="20"/>
      <c r="EC246" s="19"/>
      <c r="ED246" s="282" t="s">
        <v>249</v>
      </c>
      <c r="EE246" s="287"/>
      <c r="EF246" s="287"/>
      <c r="EG246" s="287"/>
      <c r="EH246" s="287"/>
      <c r="EI246" s="287"/>
      <c r="EJ246" s="287"/>
      <c r="EK246" s="287"/>
      <c r="EL246" s="287"/>
      <c r="EM246" s="286" t="s">
        <v>250</v>
      </c>
      <c r="EN246" s="287"/>
      <c r="EO246" s="287"/>
      <c r="EP246" s="287"/>
      <c r="EQ246" s="287"/>
      <c r="ER246" s="287"/>
      <c r="ES246" s="287"/>
      <c r="ET246" s="287"/>
      <c r="EU246" s="287"/>
      <c r="EV246" s="287"/>
      <c r="EW246" s="305"/>
      <c r="EX246" s="20"/>
      <c r="EY246" s="19"/>
      <c r="EZ246" s="282" t="s">
        <v>249</v>
      </c>
      <c r="FA246" s="287"/>
      <c r="FB246" s="287"/>
      <c r="FC246" s="287"/>
      <c r="FD246" s="287"/>
      <c r="FE246" s="287"/>
      <c r="FF246" s="287"/>
      <c r="FG246" s="287"/>
      <c r="FH246" s="287"/>
      <c r="FI246" s="286" t="s">
        <v>250</v>
      </c>
      <c r="FJ246" s="287"/>
      <c r="FK246" s="287"/>
      <c r="FL246" s="287"/>
      <c r="FM246" s="287"/>
      <c r="FN246" s="287"/>
      <c r="FO246" s="287"/>
      <c r="FP246" s="287"/>
      <c r="FQ246" s="287"/>
      <c r="FR246" s="287"/>
      <c r="FS246" s="305"/>
      <c r="FT246" s="20"/>
      <c r="FU246" s="19"/>
      <c r="FV246" s="282" t="s">
        <v>249</v>
      </c>
      <c r="FW246" s="287"/>
      <c r="FX246" s="287"/>
      <c r="FY246" s="287"/>
      <c r="FZ246" s="287"/>
      <c r="GA246" s="287"/>
      <c r="GB246" s="287"/>
      <c r="GC246" s="287"/>
      <c r="GD246" s="287"/>
      <c r="GE246" s="286" t="s">
        <v>250</v>
      </c>
      <c r="GF246" s="287"/>
      <c r="GG246" s="287"/>
      <c r="GH246" s="287"/>
      <c r="GI246" s="287"/>
      <c r="GJ246" s="287"/>
      <c r="GK246" s="287"/>
      <c r="GL246" s="287"/>
      <c r="GM246" s="287"/>
      <c r="GN246" s="287"/>
      <c r="GO246" s="305"/>
      <c r="GP246" s="20"/>
      <c r="GQ246" s="19"/>
      <c r="GR246" s="282" t="s">
        <v>249</v>
      </c>
      <c r="GS246" s="287"/>
      <c r="GT246" s="287"/>
      <c r="GU246" s="287"/>
      <c r="GV246" s="287"/>
      <c r="GW246" s="287"/>
      <c r="GX246" s="287"/>
      <c r="GY246" s="287"/>
      <c r="GZ246" s="287"/>
      <c r="HA246" s="286" t="s">
        <v>250</v>
      </c>
      <c r="HB246" s="287"/>
      <c r="HC246" s="287"/>
      <c r="HD246" s="287"/>
      <c r="HE246" s="287"/>
      <c r="HF246" s="287"/>
      <c r="HG246" s="287"/>
      <c r="HH246" s="287"/>
      <c r="HI246" s="287"/>
      <c r="HJ246" s="287"/>
      <c r="HK246" s="305"/>
      <c r="HL246" s="20"/>
    </row>
    <row r="247" spans="1:220" ht="13.5" customHeight="1">
      <c r="A247" s="19"/>
      <c r="B247" s="284"/>
      <c r="C247" s="289"/>
      <c r="D247" s="289"/>
      <c r="E247" s="289"/>
      <c r="F247" s="289"/>
      <c r="G247" s="289"/>
      <c r="H247" s="289"/>
      <c r="I247" s="289"/>
      <c r="J247" s="289"/>
      <c r="K247" s="288"/>
      <c r="L247" s="289"/>
      <c r="M247" s="289"/>
      <c r="N247" s="289"/>
      <c r="O247" s="289"/>
      <c r="P247" s="289"/>
      <c r="Q247" s="289"/>
      <c r="R247" s="289"/>
      <c r="S247" s="289"/>
      <c r="T247" s="289"/>
      <c r="U247" s="306"/>
      <c r="V247" s="20"/>
      <c r="W247" s="19"/>
      <c r="X247" s="284"/>
      <c r="Y247" s="289"/>
      <c r="Z247" s="289"/>
      <c r="AA247" s="289"/>
      <c r="AB247" s="289"/>
      <c r="AC247" s="289"/>
      <c r="AD247" s="289"/>
      <c r="AE247" s="289"/>
      <c r="AF247" s="289"/>
      <c r="AG247" s="288"/>
      <c r="AH247" s="289"/>
      <c r="AI247" s="289"/>
      <c r="AJ247" s="289"/>
      <c r="AK247" s="289"/>
      <c r="AL247" s="289"/>
      <c r="AM247" s="289"/>
      <c r="AN247" s="289"/>
      <c r="AO247" s="289"/>
      <c r="AP247" s="289"/>
      <c r="AQ247" s="306"/>
      <c r="AR247" s="20"/>
      <c r="AS247" s="19"/>
      <c r="AT247" s="284"/>
      <c r="AU247" s="289"/>
      <c r="AV247" s="289"/>
      <c r="AW247" s="289"/>
      <c r="AX247" s="289"/>
      <c r="AY247" s="289"/>
      <c r="AZ247" s="289"/>
      <c r="BA247" s="289"/>
      <c r="BB247" s="289"/>
      <c r="BC247" s="288"/>
      <c r="BD247" s="289"/>
      <c r="BE247" s="289"/>
      <c r="BF247" s="289"/>
      <c r="BG247" s="289"/>
      <c r="BH247" s="289"/>
      <c r="BI247" s="289"/>
      <c r="BJ247" s="289"/>
      <c r="BK247" s="289"/>
      <c r="BL247" s="289"/>
      <c r="BM247" s="306"/>
      <c r="BN247" s="20"/>
      <c r="BO247" s="19"/>
      <c r="BP247" s="284"/>
      <c r="BQ247" s="289"/>
      <c r="BR247" s="289"/>
      <c r="BS247" s="289"/>
      <c r="BT247" s="289"/>
      <c r="BU247" s="289"/>
      <c r="BV247" s="289"/>
      <c r="BW247" s="289"/>
      <c r="BX247" s="289"/>
      <c r="BY247" s="288"/>
      <c r="BZ247" s="289"/>
      <c r="CA247" s="289"/>
      <c r="CB247" s="289"/>
      <c r="CC247" s="289"/>
      <c r="CD247" s="289"/>
      <c r="CE247" s="289"/>
      <c r="CF247" s="289"/>
      <c r="CG247" s="289"/>
      <c r="CH247" s="289"/>
      <c r="CI247" s="306"/>
      <c r="CJ247" s="20"/>
      <c r="CK247" s="19"/>
      <c r="CL247" s="284"/>
      <c r="CM247" s="289"/>
      <c r="CN247" s="289"/>
      <c r="CO247" s="289"/>
      <c r="CP247" s="289"/>
      <c r="CQ247" s="289"/>
      <c r="CR247" s="289"/>
      <c r="CS247" s="289"/>
      <c r="CT247" s="289"/>
      <c r="CU247" s="288"/>
      <c r="CV247" s="289"/>
      <c r="CW247" s="289"/>
      <c r="CX247" s="289"/>
      <c r="CY247" s="289"/>
      <c r="CZ247" s="289"/>
      <c r="DA247" s="289"/>
      <c r="DB247" s="289"/>
      <c r="DC247" s="289"/>
      <c r="DD247" s="289"/>
      <c r="DE247" s="306"/>
      <c r="DF247" s="20"/>
      <c r="DG247" s="19"/>
      <c r="DH247" s="284"/>
      <c r="DI247" s="289"/>
      <c r="DJ247" s="289"/>
      <c r="DK247" s="289"/>
      <c r="DL247" s="289"/>
      <c r="DM247" s="289"/>
      <c r="DN247" s="289"/>
      <c r="DO247" s="289"/>
      <c r="DP247" s="289"/>
      <c r="DQ247" s="288"/>
      <c r="DR247" s="289"/>
      <c r="DS247" s="289"/>
      <c r="DT247" s="289"/>
      <c r="DU247" s="289"/>
      <c r="DV247" s="289"/>
      <c r="DW247" s="289"/>
      <c r="DX247" s="289"/>
      <c r="DY247" s="289"/>
      <c r="DZ247" s="289"/>
      <c r="EA247" s="306"/>
      <c r="EB247" s="20"/>
      <c r="EC247" s="19"/>
      <c r="ED247" s="284"/>
      <c r="EE247" s="289"/>
      <c r="EF247" s="289"/>
      <c r="EG247" s="289"/>
      <c r="EH247" s="289"/>
      <c r="EI247" s="289"/>
      <c r="EJ247" s="289"/>
      <c r="EK247" s="289"/>
      <c r="EL247" s="289"/>
      <c r="EM247" s="288"/>
      <c r="EN247" s="289"/>
      <c r="EO247" s="289"/>
      <c r="EP247" s="289"/>
      <c r="EQ247" s="289"/>
      <c r="ER247" s="289"/>
      <c r="ES247" s="289"/>
      <c r="ET247" s="289"/>
      <c r="EU247" s="289"/>
      <c r="EV247" s="289"/>
      <c r="EW247" s="306"/>
      <c r="EX247" s="20"/>
      <c r="EY247" s="19"/>
      <c r="EZ247" s="284"/>
      <c r="FA247" s="289"/>
      <c r="FB247" s="289"/>
      <c r="FC247" s="289"/>
      <c r="FD247" s="289"/>
      <c r="FE247" s="289"/>
      <c r="FF247" s="289"/>
      <c r="FG247" s="289"/>
      <c r="FH247" s="289"/>
      <c r="FI247" s="288"/>
      <c r="FJ247" s="289"/>
      <c r="FK247" s="289"/>
      <c r="FL247" s="289"/>
      <c r="FM247" s="289"/>
      <c r="FN247" s="289"/>
      <c r="FO247" s="289"/>
      <c r="FP247" s="289"/>
      <c r="FQ247" s="289"/>
      <c r="FR247" s="289"/>
      <c r="FS247" s="306"/>
      <c r="FT247" s="20"/>
      <c r="FU247" s="19"/>
      <c r="FV247" s="284"/>
      <c r="FW247" s="289"/>
      <c r="FX247" s="289"/>
      <c r="FY247" s="289"/>
      <c r="FZ247" s="289"/>
      <c r="GA247" s="289"/>
      <c r="GB247" s="289"/>
      <c r="GC247" s="289"/>
      <c r="GD247" s="289"/>
      <c r="GE247" s="288"/>
      <c r="GF247" s="289"/>
      <c r="GG247" s="289"/>
      <c r="GH247" s="289"/>
      <c r="GI247" s="289"/>
      <c r="GJ247" s="289"/>
      <c r="GK247" s="289"/>
      <c r="GL247" s="289"/>
      <c r="GM247" s="289"/>
      <c r="GN247" s="289"/>
      <c r="GO247" s="306"/>
      <c r="GP247" s="20"/>
      <c r="GQ247" s="19"/>
      <c r="GR247" s="284"/>
      <c r="GS247" s="289"/>
      <c r="GT247" s="289"/>
      <c r="GU247" s="289"/>
      <c r="GV247" s="289"/>
      <c r="GW247" s="289"/>
      <c r="GX247" s="289"/>
      <c r="GY247" s="289"/>
      <c r="GZ247" s="289"/>
      <c r="HA247" s="288"/>
      <c r="HB247" s="289"/>
      <c r="HC247" s="289"/>
      <c r="HD247" s="289"/>
      <c r="HE247" s="289"/>
      <c r="HF247" s="289"/>
      <c r="HG247" s="289"/>
      <c r="HH247" s="289"/>
      <c r="HI247" s="289"/>
      <c r="HJ247" s="289"/>
      <c r="HK247" s="306"/>
      <c r="HL247" s="20"/>
    </row>
    <row r="248" spans="1:220" ht="13.5" customHeight="1">
      <c r="A248" s="19"/>
      <c r="B248" s="252" t="str">
        <f>個人一覧!$M$50</f>
        <v/>
      </c>
      <c r="C248" s="253"/>
      <c r="D248" s="253"/>
      <c r="E248" s="253"/>
      <c r="F248" s="253"/>
      <c r="G248" s="253"/>
      <c r="H248" s="253"/>
      <c r="I248" s="253"/>
      <c r="J248" s="253"/>
      <c r="K248" s="258" t="str">
        <f>IF(個人一覧!$N$50="","記録なし",IF(LEN(個人一覧!$N$50)=7,MID(個人一覧!$N$50,2,2)&amp;"'"&amp;MID(個人一覧!$N$50,4,2)&amp;""""&amp;MID(個人一覧!$N$50,6,2),MID(個人一覧!$N$50,2,2)&amp;"m"&amp;MID(個人一覧!$N$50,4,2)))</f>
        <v>記録なし</v>
      </c>
      <c r="L248" s="253"/>
      <c r="M248" s="253"/>
      <c r="N248" s="253"/>
      <c r="O248" s="253"/>
      <c r="P248" s="253"/>
      <c r="Q248" s="253"/>
      <c r="R248" s="253"/>
      <c r="S248" s="253"/>
      <c r="T248" s="253"/>
      <c r="U248" s="259"/>
      <c r="V248" s="20"/>
      <c r="W248" s="19"/>
      <c r="X248" s="252" t="str">
        <f>個人一覧!$M$51</f>
        <v/>
      </c>
      <c r="Y248" s="253"/>
      <c r="Z248" s="253"/>
      <c r="AA248" s="253"/>
      <c r="AB248" s="253"/>
      <c r="AC248" s="253"/>
      <c r="AD248" s="253"/>
      <c r="AE248" s="253"/>
      <c r="AF248" s="253"/>
      <c r="AG248" s="258" t="str">
        <f>IF(個人一覧!$N$51="","記録なし",IF(LEN(個人一覧!$N$51)=7,MID(個人一覧!$N$51,2,2)&amp;"'"&amp;MID(個人一覧!$N$51,4,2)&amp;""""&amp;MID(個人一覧!$N$51,6,2),MID(個人一覧!$N$51,2,2)&amp;"m"&amp;MID(個人一覧!$N$51,4,2)))</f>
        <v>記録なし</v>
      </c>
      <c r="AH248" s="253"/>
      <c r="AI248" s="253"/>
      <c r="AJ248" s="253"/>
      <c r="AK248" s="253"/>
      <c r="AL248" s="253"/>
      <c r="AM248" s="253"/>
      <c r="AN248" s="253"/>
      <c r="AO248" s="253"/>
      <c r="AP248" s="253"/>
      <c r="AQ248" s="259"/>
      <c r="AR248" s="20"/>
      <c r="AS248" s="19"/>
      <c r="AT248" s="252" t="str">
        <f>個人一覧!$M$52</f>
        <v/>
      </c>
      <c r="AU248" s="253"/>
      <c r="AV248" s="253"/>
      <c r="AW248" s="253"/>
      <c r="AX248" s="253"/>
      <c r="AY248" s="253"/>
      <c r="AZ248" s="253"/>
      <c r="BA248" s="253"/>
      <c r="BB248" s="253"/>
      <c r="BC248" s="258" t="str">
        <f>IF(個人一覧!$N$52="","記録なし",IF(LEN(個人一覧!$N$52)=7,MID(個人一覧!$N$52,2,2)&amp;"'"&amp;MID(個人一覧!$N$52,4,2)&amp;""""&amp;MID(個人一覧!$N$52,6,2),MID(個人一覧!$N$52,2,2)&amp;"m"&amp;MID(個人一覧!$N$52,4,2)))</f>
        <v>記録なし</v>
      </c>
      <c r="BD248" s="253"/>
      <c r="BE248" s="253"/>
      <c r="BF248" s="253"/>
      <c r="BG248" s="253"/>
      <c r="BH248" s="253"/>
      <c r="BI248" s="253"/>
      <c r="BJ248" s="253"/>
      <c r="BK248" s="253"/>
      <c r="BL248" s="253"/>
      <c r="BM248" s="259"/>
      <c r="BN248" s="20"/>
      <c r="BO248" s="19"/>
      <c r="BP248" s="252" t="str">
        <f>個人一覧!$M$53</f>
        <v/>
      </c>
      <c r="BQ248" s="253"/>
      <c r="BR248" s="253"/>
      <c r="BS248" s="253"/>
      <c r="BT248" s="253"/>
      <c r="BU248" s="253"/>
      <c r="BV248" s="253"/>
      <c r="BW248" s="253"/>
      <c r="BX248" s="253"/>
      <c r="BY248" s="258" t="str">
        <f>IF(個人一覧!$N$53="","記録なし",IF(LEN(個人一覧!$N$53)=7,MID(個人一覧!$N$53,2,2)&amp;"'"&amp;MID(個人一覧!$N$53,4,2)&amp;""""&amp;MID(個人一覧!$N$53,6,2),MID(個人一覧!$N$53,2,2)&amp;"m"&amp;MID(個人一覧!$N$53,4,2)))</f>
        <v>記録なし</v>
      </c>
      <c r="BZ248" s="253"/>
      <c r="CA248" s="253"/>
      <c r="CB248" s="253"/>
      <c r="CC248" s="253"/>
      <c r="CD248" s="253"/>
      <c r="CE248" s="253"/>
      <c r="CF248" s="253"/>
      <c r="CG248" s="253"/>
      <c r="CH248" s="253"/>
      <c r="CI248" s="259"/>
      <c r="CJ248" s="20"/>
      <c r="CK248" s="19"/>
      <c r="CL248" s="252" t="str">
        <f>個人一覧!$M$54</f>
        <v/>
      </c>
      <c r="CM248" s="253"/>
      <c r="CN248" s="253"/>
      <c r="CO248" s="253"/>
      <c r="CP248" s="253"/>
      <c r="CQ248" s="253"/>
      <c r="CR248" s="253"/>
      <c r="CS248" s="253"/>
      <c r="CT248" s="253"/>
      <c r="CU248" s="258" t="str">
        <f>IF(個人一覧!$N$54="","記録なし",IF(LEN(個人一覧!$N$54)=7,MID(個人一覧!$N$54,2,2)&amp;"'"&amp;MID(個人一覧!$N$54,4,2)&amp;""""&amp;MID(個人一覧!$N$54,6,2),MID(個人一覧!$N$54,2,2)&amp;"m"&amp;MID(個人一覧!$N$54,4,2)))</f>
        <v>記録なし</v>
      </c>
      <c r="CV248" s="253"/>
      <c r="CW248" s="253"/>
      <c r="CX248" s="253"/>
      <c r="CY248" s="253"/>
      <c r="CZ248" s="253"/>
      <c r="DA248" s="253"/>
      <c r="DB248" s="253"/>
      <c r="DC248" s="253"/>
      <c r="DD248" s="253"/>
      <c r="DE248" s="259"/>
      <c r="DF248" s="20"/>
      <c r="DG248" s="19"/>
      <c r="DH248" s="252" t="str">
        <f>個人一覧!$M$55</f>
        <v/>
      </c>
      <c r="DI248" s="253"/>
      <c r="DJ248" s="253"/>
      <c r="DK248" s="253"/>
      <c r="DL248" s="253"/>
      <c r="DM248" s="253"/>
      <c r="DN248" s="253"/>
      <c r="DO248" s="253"/>
      <c r="DP248" s="253"/>
      <c r="DQ248" s="258" t="str">
        <f>IF(個人一覧!$N$55="","記録なし",IF(LEN(個人一覧!$N$55)=7,MID(個人一覧!$N$55,2,2)&amp;"'"&amp;MID(個人一覧!$N$55,4,2)&amp;""""&amp;MID(個人一覧!$N$55,6,2),MID(個人一覧!$N$55,2,2)&amp;"m"&amp;MID(個人一覧!$N$55,4,2)))</f>
        <v>記録なし</v>
      </c>
      <c r="DR248" s="253"/>
      <c r="DS248" s="253"/>
      <c r="DT248" s="253"/>
      <c r="DU248" s="253"/>
      <c r="DV248" s="253"/>
      <c r="DW248" s="253"/>
      <c r="DX248" s="253"/>
      <c r="DY248" s="253"/>
      <c r="DZ248" s="253"/>
      <c r="EA248" s="259"/>
      <c r="EB248" s="20"/>
      <c r="EC248" s="19"/>
      <c r="ED248" s="252" t="str">
        <f>個人一覧!$M$56</f>
        <v/>
      </c>
      <c r="EE248" s="253"/>
      <c r="EF248" s="253"/>
      <c r="EG248" s="253"/>
      <c r="EH248" s="253"/>
      <c r="EI248" s="253"/>
      <c r="EJ248" s="253"/>
      <c r="EK248" s="253"/>
      <c r="EL248" s="253"/>
      <c r="EM248" s="258" t="str">
        <f>IF(個人一覧!$N$56="","記録なし",IF(LEN(個人一覧!$N$56)=7,MID(個人一覧!$N$56,2,2)&amp;"'"&amp;MID(個人一覧!$N$56,4,2)&amp;""""&amp;MID(個人一覧!$N$56,6,2),MID(個人一覧!$N$56,2,2)&amp;"m"&amp;MID(個人一覧!$N$56,4,2)))</f>
        <v>記録なし</v>
      </c>
      <c r="EN248" s="253"/>
      <c r="EO248" s="253"/>
      <c r="EP248" s="253"/>
      <c r="EQ248" s="253"/>
      <c r="ER248" s="253"/>
      <c r="ES248" s="253"/>
      <c r="ET248" s="253"/>
      <c r="EU248" s="253"/>
      <c r="EV248" s="253"/>
      <c r="EW248" s="259"/>
      <c r="EX248" s="20"/>
      <c r="EY248" s="19"/>
      <c r="EZ248" s="252" t="str">
        <f>個人一覧!$M$57</f>
        <v/>
      </c>
      <c r="FA248" s="253"/>
      <c r="FB248" s="253"/>
      <c r="FC248" s="253"/>
      <c r="FD248" s="253"/>
      <c r="FE248" s="253"/>
      <c r="FF248" s="253"/>
      <c r="FG248" s="253"/>
      <c r="FH248" s="253"/>
      <c r="FI248" s="258" t="str">
        <f>IF(個人一覧!$N$57="","記録なし",IF(LEN(個人一覧!$N$57)=7,MID(個人一覧!$N$57,2,2)&amp;"'"&amp;MID(個人一覧!$N$57,4,2)&amp;""""&amp;MID(個人一覧!$N$57,6,2),MID(個人一覧!$N$57,2,2)&amp;"m"&amp;MID(個人一覧!$N$57,4,2)))</f>
        <v>記録なし</v>
      </c>
      <c r="FJ248" s="253"/>
      <c r="FK248" s="253"/>
      <c r="FL248" s="253"/>
      <c r="FM248" s="253"/>
      <c r="FN248" s="253"/>
      <c r="FO248" s="253"/>
      <c r="FP248" s="253"/>
      <c r="FQ248" s="253"/>
      <c r="FR248" s="253"/>
      <c r="FS248" s="259"/>
      <c r="FT248" s="20"/>
      <c r="FU248" s="19"/>
      <c r="FV248" s="252" t="str">
        <f>個人一覧!$M$58</f>
        <v/>
      </c>
      <c r="FW248" s="253"/>
      <c r="FX248" s="253"/>
      <c r="FY248" s="253"/>
      <c r="FZ248" s="253"/>
      <c r="GA248" s="253"/>
      <c r="GB248" s="253"/>
      <c r="GC248" s="253"/>
      <c r="GD248" s="253"/>
      <c r="GE248" s="258" t="str">
        <f>IF(個人一覧!$N$58="","記録なし",IF(LEN(個人一覧!$N$58)=7,MID(個人一覧!$N$58,2,2)&amp;"'"&amp;MID(個人一覧!$N$58,4,2)&amp;""""&amp;MID(個人一覧!$N$58,6,2),MID(個人一覧!$N$58,2,2)&amp;"m"&amp;MID(個人一覧!$N$58,4,2)))</f>
        <v>記録なし</v>
      </c>
      <c r="GF248" s="253"/>
      <c r="GG248" s="253"/>
      <c r="GH248" s="253"/>
      <c r="GI248" s="253"/>
      <c r="GJ248" s="253"/>
      <c r="GK248" s="253"/>
      <c r="GL248" s="253"/>
      <c r="GM248" s="253"/>
      <c r="GN248" s="253"/>
      <c r="GO248" s="259"/>
      <c r="GP248" s="20"/>
      <c r="GQ248" s="19"/>
      <c r="GR248" s="252" t="str">
        <f>個人一覧!$M$59</f>
        <v/>
      </c>
      <c r="GS248" s="253"/>
      <c r="GT248" s="253"/>
      <c r="GU248" s="253"/>
      <c r="GV248" s="253"/>
      <c r="GW248" s="253"/>
      <c r="GX248" s="253"/>
      <c r="GY248" s="253"/>
      <c r="GZ248" s="253"/>
      <c r="HA248" s="258" t="str">
        <f>IF(個人一覧!$N$59="","記録なし",IF(LEN(個人一覧!$N$59)=7,MID(個人一覧!$N$59,2,2)&amp;"'"&amp;MID(個人一覧!$N$59,4,2)&amp;""""&amp;MID(個人一覧!$N$59,6,2),MID(個人一覧!$N$59,2,2)&amp;"m"&amp;MID(個人一覧!$N$59,4,2)))</f>
        <v>記録なし</v>
      </c>
      <c r="HB248" s="253"/>
      <c r="HC248" s="253"/>
      <c r="HD248" s="253"/>
      <c r="HE248" s="253"/>
      <c r="HF248" s="253"/>
      <c r="HG248" s="253"/>
      <c r="HH248" s="253"/>
      <c r="HI248" s="253"/>
      <c r="HJ248" s="253"/>
      <c r="HK248" s="259"/>
      <c r="HL248" s="20"/>
    </row>
    <row r="249" spans="1:220" ht="13.5" customHeight="1">
      <c r="A249" s="19"/>
      <c r="B249" s="254"/>
      <c r="C249" s="255"/>
      <c r="D249" s="255"/>
      <c r="E249" s="255"/>
      <c r="F249" s="255"/>
      <c r="G249" s="255"/>
      <c r="H249" s="255"/>
      <c r="I249" s="255"/>
      <c r="J249" s="255"/>
      <c r="K249" s="260"/>
      <c r="L249" s="255"/>
      <c r="M249" s="255"/>
      <c r="N249" s="255"/>
      <c r="O249" s="255"/>
      <c r="P249" s="255"/>
      <c r="Q249" s="255"/>
      <c r="R249" s="255"/>
      <c r="S249" s="255"/>
      <c r="T249" s="255"/>
      <c r="U249" s="261"/>
      <c r="V249" s="20"/>
      <c r="W249" s="19"/>
      <c r="X249" s="254"/>
      <c r="Y249" s="255"/>
      <c r="Z249" s="255"/>
      <c r="AA249" s="255"/>
      <c r="AB249" s="255"/>
      <c r="AC249" s="255"/>
      <c r="AD249" s="255"/>
      <c r="AE249" s="255"/>
      <c r="AF249" s="255"/>
      <c r="AG249" s="260"/>
      <c r="AH249" s="255"/>
      <c r="AI249" s="255"/>
      <c r="AJ249" s="255"/>
      <c r="AK249" s="255"/>
      <c r="AL249" s="255"/>
      <c r="AM249" s="255"/>
      <c r="AN249" s="255"/>
      <c r="AO249" s="255"/>
      <c r="AP249" s="255"/>
      <c r="AQ249" s="261"/>
      <c r="AR249" s="20"/>
      <c r="AS249" s="19"/>
      <c r="AT249" s="254"/>
      <c r="AU249" s="255"/>
      <c r="AV249" s="255"/>
      <c r="AW249" s="255"/>
      <c r="AX249" s="255"/>
      <c r="AY249" s="255"/>
      <c r="AZ249" s="255"/>
      <c r="BA249" s="255"/>
      <c r="BB249" s="255"/>
      <c r="BC249" s="260"/>
      <c r="BD249" s="255"/>
      <c r="BE249" s="255"/>
      <c r="BF249" s="255"/>
      <c r="BG249" s="255"/>
      <c r="BH249" s="255"/>
      <c r="BI249" s="255"/>
      <c r="BJ249" s="255"/>
      <c r="BK249" s="255"/>
      <c r="BL249" s="255"/>
      <c r="BM249" s="261"/>
      <c r="BN249" s="20"/>
      <c r="BO249" s="19"/>
      <c r="BP249" s="254"/>
      <c r="BQ249" s="255"/>
      <c r="BR249" s="255"/>
      <c r="BS249" s="255"/>
      <c r="BT249" s="255"/>
      <c r="BU249" s="255"/>
      <c r="BV249" s="255"/>
      <c r="BW249" s="255"/>
      <c r="BX249" s="255"/>
      <c r="BY249" s="260"/>
      <c r="BZ249" s="255"/>
      <c r="CA249" s="255"/>
      <c r="CB249" s="255"/>
      <c r="CC249" s="255"/>
      <c r="CD249" s="255"/>
      <c r="CE249" s="255"/>
      <c r="CF249" s="255"/>
      <c r="CG249" s="255"/>
      <c r="CH249" s="255"/>
      <c r="CI249" s="261"/>
      <c r="CJ249" s="20"/>
      <c r="CK249" s="19"/>
      <c r="CL249" s="254"/>
      <c r="CM249" s="255"/>
      <c r="CN249" s="255"/>
      <c r="CO249" s="255"/>
      <c r="CP249" s="255"/>
      <c r="CQ249" s="255"/>
      <c r="CR249" s="255"/>
      <c r="CS249" s="255"/>
      <c r="CT249" s="255"/>
      <c r="CU249" s="260"/>
      <c r="CV249" s="255"/>
      <c r="CW249" s="255"/>
      <c r="CX249" s="255"/>
      <c r="CY249" s="255"/>
      <c r="CZ249" s="255"/>
      <c r="DA249" s="255"/>
      <c r="DB249" s="255"/>
      <c r="DC249" s="255"/>
      <c r="DD249" s="255"/>
      <c r="DE249" s="261"/>
      <c r="DF249" s="20"/>
      <c r="DG249" s="19"/>
      <c r="DH249" s="254"/>
      <c r="DI249" s="255"/>
      <c r="DJ249" s="255"/>
      <c r="DK249" s="255"/>
      <c r="DL249" s="255"/>
      <c r="DM249" s="255"/>
      <c r="DN249" s="255"/>
      <c r="DO249" s="255"/>
      <c r="DP249" s="255"/>
      <c r="DQ249" s="260"/>
      <c r="DR249" s="255"/>
      <c r="DS249" s="255"/>
      <c r="DT249" s="255"/>
      <c r="DU249" s="255"/>
      <c r="DV249" s="255"/>
      <c r="DW249" s="255"/>
      <c r="DX249" s="255"/>
      <c r="DY249" s="255"/>
      <c r="DZ249" s="255"/>
      <c r="EA249" s="261"/>
      <c r="EB249" s="20"/>
      <c r="EC249" s="19"/>
      <c r="ED249" s="254"/>
      <c r="EE249" s="255"/>
      <c r="EF249" s="255"/>
      <c r="EG249" s="255"/>
      <c r="EH249" s="255"/>
      <c r="EI249" s="255"/>
      <c r="EJ249" s="255"/>
      <c r="EK249" s="255"/>
      <c r="EL249" s="255"/>
      <c r="EM249" s="260"/>
      <c r="EN249" s="255"/>
      <c r="EO249" s="255"/>
      <c r="EP249" s="255"/>
      <c r="EQ249" s="255"/>
      <c r="ER249" s="255"/>
      <c r="ES249" s="255"/>
      <c r="ET249" s="255"/>
      <c r="EU249" s="255"/>
      <c r="EV249" s="255"/>
      <c r="EW249" s="261"/>
      <c r="EX249" s="20"/>
      <c r="EY249" s="19"/>
      <c r="EZ249" s="254"/>
      <c r="FA249" s="255"/>
      <c r="FB249" s="255"/>
      <c r="FC249" s="255"/>
      <c r="FD249" s="255"/>
      <c r="FE249" s="255"/>
      <c r="FF249" s="255"/>
      <c r="FG249" s="255"/>
      <c r="FH249" s="255"/>
      <c r="FI249" s="260"/>
      <c r="FJ249" s="255"/>
      <c r="FK249" s="255"/>
      <c r="FL249" s="255"/>
      <c r="FM249" s="255"/>
      <c r="FN249" s="255"/>
      <c r="FO249" s="255"/>
      <c r="FP249" s="255"/>
      <c r="FQ249" s="255"/>
      <c r="FR249" s="255"/>
      <c r="FS249" s="261"/>
      <c r="FT249" s="20"/>
      <c r="FU249" s="19"/>
      <c r="FV249" s="254"/>
      <c r="FW249" s="255"/>
      <c r="FX249" s="255"/>
      <c r="FY249" s="255"/>
      <c r="FZ249" s="255"/>
      <c r="GA249" s="255"/>
      <c r="GB249" s="255"/>
      <c r="GC249" s="255"/>
      <c r="GD249" s="255"/>
      <c r="GE249" s="260"/>
      <c r="GF249" s="255"/>
      <c r="GG249" s="255"/>
      <c r="GH249" s="255"/>
      <c r="GI249" s="255"/>
      <c r="GJ249" s="255"/>
      <c r="GK249" s="255"/>
      <c r="GL249" s="255"/>
      <c r="GM249" s="255"/>
      <c r="GN249" s="255"/>
      <c r="GO249" s="261"/>
      <c r="GP249" s="20"/>
      <c r="GQ249" s="19"/>
      <c r="GR249" s="254"/>
      <c r="GS249" s="255"/>
      <c r="GT249" s="255"/>
      <c r="GU249" s="255"/>
      <c r="GV249" s="255"/>
      <c r="GW249" s="255"/>
      <c r="GX249" s="255"/>
      <c r="GY249" s="255"/>
      <c r="GZ249" s="255"/>
      <c r="HA249" s="260"/>
      <c r="HB249" s="255"/>
      <c r="HC249" s="255"/>
      <c r="HD249" s="255"/>
      <c r="HE249" s="255"/>
      <c r="HF249" s="255"/>
      <c r="HG249" s="255"/>
      <c r="HH249" s="255"/>
      <c r="HI249" s="255"/>
      <c r="HJ249" s="255"/>
      <c r="HK249" s="261"/>
      <c r="HL249" s="20"/>
    </row>
    <row r="250" spans="1:220" ht="14.25" customHeight="1" thickBot="1">
      <c r="A250" s="19"/>
      <c r="B250" s="256"/>
      <c r="C250" s="257"/>
      <c r="D250" s="257"/>
      <c r="E250" s="257"/>
      <c r="F250" s="257"/>
      <c r="G250" s="257"/>
      <c r="H250" s="257"/>
      <c r="I250" s="257"/>
      <c r="J250" s="257"/>
      <c r="K250" s="262"/>
      <c r="L250" s="257"/>
      <c r="M250" s="257"/>
      <c r="N250" s="257"/>
      <c r="O250" s="257"/>
      <c r="P250" s="257"/>
      <c r="Q250" s="257"/>
      <c r="R250" s="257"/>
      <c r="S250" s="257"/>
      <c r="T250" s="257"/>
      <c r="U250" s="263"/>
      <c r="V250" s="20"/>
      <c r="W250" s="19"/>
      <c r="X250" s="256"/>
      <c r="Y250" s="257"/>
      <c r="Z250" s="257"/>
      <c r="AA250" s="257"/>
      <c r="AB250" s="257"/>
      <c r="AC250" s="257"/>
      <c r="AD250" s="257"/>
      <c r="AE250" s="257"/>
      <c r="AF250" s="257"/>
      <c r="AG250" s="262"/>
      <c r="AH250" s="257"/>
      <c r="AI250" s="257"/>
      <c r="AJ250" s="257"/>
      <c r="AK250" s="257"/>
      <c r="AL250" s="257"/>
      <c r="AM250" s="257"/>
      <c r="AN250" s="257"/>
      <c r="AO250" s="257"/>
      <c r="AP250" s="257"/>
      <c r="AQ250" s="263"/>
      <c r="AR250" s="20"/>
      <c r="AS250" s="19"/>
      <c r="AT250" s="256"/>
      <c r="AU250" s="257"/>
      <c r="AV250" s="257"/>
      <c r="AW250" s="257"/>
      <c r="AX250" s="257"/>
      <c r="AY250" s="257"/>
      <c r="AZ250" s="257"/>
      <c r="BA250" s="257"/>
      <c r="BB250" s="257"/>
      <c r="BC250" s="262"/>
      <c r="BD250" s="257"/>
      <c r="BE250" s="257"/>
      <c r="BF250" s="257"/>
      <c r="BG250" s="257"/>
      <c r="BH250" s="257"/>
      <c r="BI250" s="257"/>
      <c r="BJ250" s="257"/>
      <c r="BK250" s="257"/>
      <c r="BL250" s="257"/>
      <c r="BM250" s="263"/>
      <c r="BN250" s="20"/>
      <c r="BO250" s="19"/>
      <c r="BP250" s="256"/>
      <c r="BQ250" s="257"/>
      <c r="BR250" s="257"/>
      <c r="BS250" s="257"/>
      <c r="BT250" s="257"/>
      <c r="BU250" s="257"/>
      <c r="BV250" s="257"/>
      <c r="BW250" s="257"/>
      <c r="BX250" s="257"/>
      <c r="BY250" s="262"/>
      <c r="BZ250" s="257"/>
      <c r="CA250" s="257"/>
      <c r="CB250" s="257"/>
      <c r="CC250" s="257"/>
      <c r="CD250" s="257"/>
      <c r="CE250" s="257"/>
      <c r="CF250" s="257"/>
      <c r="CG250" s="257"/>
      <c r="CH250" s="257"/>
      <c r="CI250" s="263"/>
      <c r="CJ250" s="20"/>
      <c r="CK250" s="19"/>
      <c r="CL250" s="256"/>
      <c r="CM250" s="257"/>
      <c r="CN250" s="257"/>
      <c r="CO250" s="257"/>
      <c r="CP250" s="257"/>
      <c r="CQ250" s="257"/>
      <c r="CR250" s="257"/>
      <c r="CS250" s="257"/>
      <c r="CT250" s="257"/>
      <c r="CU250" s="262"/>
      <c r="CV250" s="257"/>
      <c r="CW250" s="257"/>
      <c r="CX250" s="257"/>
      <c r="CY250" s="257"/>
      <c r="CZ250" s="257"/>
      <c r="DA250" s="257"/>
      <c r="DB250" s="257"/>
      <c r="DC250" s="257"/>
      <c r="DD250" s="257"/>
      <c r="DE250" s="263"/>
      <c r="DF250" s="20"/>
      <c r="DG250" s="19"/>
      <c r="DH250" s="256"/>
      <c r="DI250" s="257"/>
      <c r="DJ250" s="257"/>
      <c r="DK250" s="257"/>
      <c r="DL250" s="257"/>
      <c r="DM250" s="257"/>
      <c r="DN250" s="257"/>
      <c r="DO250" s="257"/>
      <c r="DP250" s="257"/>
      <c r="DQ250" s="262"/>
      <c r="DR250" s="257"/>
      <c r="DS250" s="257"/>
      <c r="DT250" s="257"/>
      <c r="DU250" s="257"/>
      <c r="DV250" s="257"/>
      <c r="DW250" s="257"/>
      <c r="DX250" s="257"/>
      <c r="DY250" s="257"/>
      <c r="DZ250" s="257"/>
      <c r="EA250" s="263"/>
      <c r="EB250" s="20"/>
      <c r="EC250" s="19"/>
      <c r="ED250" s="256"/>
      <c r="EE250" s="257"/>
      <c r="EF250" s="257"/>
      <c r="EG250" s="257"/>
      <c r="EH250" s="257"/>
      <c r="EI250" s="257"/>
      <c r="EJ250" s="257"/>
      <c r="EK250" s="257"/>
      <c r="EL250" s="257"/>
      <c r="EM250" s="262"/>
      <c r="EN250" s="257"/>
      <c r="EO250" s="257"/>
      <c r="EP250" s="257"/>
      <c r="EQ250" s="257"/>
      <c r="ER250" s="257"/>
      <c r="ES250" s="257"/>
      <c r="ET250" s="257"/>
      <c r="EU250" s="257"/>
      <c r="EV250" s="257"/>
      <c r="EW250" s="263"/>
      <c r="EX250" s="20"/>
      <c r="EY250" s="19"/>
      <c r="EZ250" s="256"/>
      <c r="FA250" s="257"/>
      <c r="FB250" s="257"/>
      <c r="FC250" s="257"/>
      <c r="FD250" s="257"/>
      <c r="FE250" s="257"/>
      <c r="FF250" s="257"/>
      <c r="FG250" s="257"/>
      <c r="FH250" s="257"/>
      <c r="FI250" s="262"/>
      <c r="FJ250" s="257"/>
      <c r="FK250" s="257"/>
      <c r="FL250" s="257"/>
      <c r="FM250" s="257"/>
      <c r="FN250" s="257"/>
      <c r="FO250" s="257"/>
      <c r="FP250" s="257"/>
      <c r="FQ250" s="257"/>
      <c r="FR250" s="257"/>
      <c r="FS250" s="263"/>
      <c r="FT250" s="20"/>
      <c r="FU250" s="19"/>
      <c r="FV250" s="256"/>
      <c r="FW250" s="257"/>
      <c r="FX250" s="257"/>
      <c r="FY250" s="257"/>
      <c r="FZ250" s="257"/>
      <c r="GA250" s="257"/>
      <c r="GB250" s="257"/>
      <c r="GC250" s="257"/>
      <c r="GD250" s="257"/>
      <c r="GE250" s="262"/>
      <c r="GF250" s="257"/>
      <c r="GG250" s="257"/>
      <c r="GH250" s="257"/>
      <c r="GI250" s="257"/>
      <c r="GJ250" s="257"/>
      <c r="GK250" s="257"/>
      <c r="GL250" s="257"/>
      <c r="GM250" s="257"/>
      <c r="GN250" s="257"/>
      <c r="GO250" s="263"/>
      <c r="GP250" s="20"/>
      <c r="GQ250" s="19"/>
      <c r="GR250" s="256"/>
      <c r="GS250" s="257"/>
      <c r="GT250" s="257"/>
      <c r="GU250" s="257"/>
      <c r="GV250" s="257"/>
      <c r="GW250" s="257"/>
      <c r="GX250" s="257"/>
      <c r="GY250" s="257"/>
      <c r="GZ250" s="257"/>
      <c r="HA250" s="262"/>
      <c r="HB250" s="257"/>
      <c r="HC250" s="257"/>
      <c r="HD250" s="257"/>
      <c r="HE250" s="257"/>
      <c r="HF250" s="257"/>
      <c r="HG250" s="257"/>
      <c r="HH250" s="257"/>
      <c r="HI250" s="257"/>
      <c r="HJ250" s="257"/>
      <c r="HK250" s="263"/>
      <c r="HL250" s="20"/>
    </row>
    <row r="251" spans="1:220">
      <c r="A251" s="19"/>
      <c r="V251" s="20"/>
      <c r="W251" s="19"/>
      <c r="AR251" s="20"/>
      <c r="AS251" s="19"/>
      <c r="BN251" s="20"/>
      <c r="BO251" s="19"/>
      <c r="CJ251" s="20"/>
      <c r="CK251" s="19"/>
      <c r="DF251" s="20"/>
      <c r="DG251" s="19"/>
      <c r="EB251" s="20"/>
      <c r="EC251" s="19"/>
      <c r="EX251" s="20"/>
      <c r="EY251" s="19"/>
      <c r="FT251" s="20"/>
      <c r="FU251" s="19"/>
      <c r="GP251" s="20"/>
      <c r="GQ251" s="19"/>
      <c r="HL251" s="20"/>
    </row>
    <row r="252" spans="1:220" ht="14.25" thickBot="1">
      <c r="A252" s="19"/>
      <c r="V252" s="20"/>
      <c r="W252" s="19"/>
      <c r="AR252" s="20"/>
      <c r="AS252" s="19"/>
      <c r="BN252" s="20"/>
      <c r="BO252" s="19"/>
      <c r="CJ252" s="20"/>
      <c r="CK252" s="19"/>
      <c r="DF252" s="20"/>
      <c r="DG252" s="19"/>
      <c r="EB252" s="20"/>
      <c r="EC252" s="19"/>
      <c r="EX252" s="20"/>
      <c r="EY252" s="19"/>
      <c r="FT252" s="20"/>
      <c r="FU252" s="19"/>
      <c r="GP252" s="20"/>
      <c r="GQ252" s="19"/>
      <c r="HL252" s="20"/>
    </row>
    <row r="253" spans="1:220" ht="13.5" customHeight="1">
      <c r="A253" s="19"/>
      <c r="B253" s="282" t="s">
        <v>251</v>
      </c>
      <c r="C253" s="283"/>
      <c r="D253" s="286" t="s">
        <v>252</v>
      </c>
      <c r="E253" s="287"/>
      <c r="F253" s="287"/>
      <c r="G253" s="283"/>
      <c r="H253" s="286" t="s">
        <v>255</v>
      </c>
      <c r="I253" s="287"/>
      <c r="J253" s="287"/>
      <c r="K253" s="287"/>
      <c r="L253" s="287"/>
      <c r="M253" s="287"/>
      <c r="N253" s="287"/>
      <c r="O253" s="283"/>
      <c r="P253" s="286" t="s">
        <v>253</v>
      </c>
      <c r="Q253" s="283"/>
      <c r="R253" s="286" t="s">
        <v>254</v>
      </c>
      <c r="S253" s="287"/>
      <c r="T253" s="287"/>
      <c r="U253" s="305"/>
      <c r="V253" s="20"/>
      <c r="W253" s="19"/>
      <c r="X253" s="282" t="s">
        <v>251</v>
      </c>
      <c r="Y253" s="283"/>
      <c r="Z253" s="286" t="s">
        <v>252</v>
      </c>
      <c r="AA253" s="287"/>
      <c r="AB253" s="287"/>
      <c r="AC253" s="283"/>
      <c r="AD253" s="286" t="s">
        <v>255</v>
      </c>
      <c r="AE253" s="287"/>
      <c r="AF253" s="287"/>
      <c r="AG253" s="287"/>
      <c r="AH253" s="287"/>
      <c r="AI253" s="287"/>
      <c r="AJ253" s="287"/>
      <c r="AK253" s="283"/>
      <c r="AL253" s="286" t="s">
        <v>253</v>
      </c>
      <c r="AM253" s="283"/>
      <c r="AN253" s="286" t="s">
        <v>254</v>
      </c>
      <c r="AO253" s="287"/>
      <c r="AP253" s="287"/>
      <c r="AQ253" s="305"/>
      <c r="AR253" s="20"/>
      <c r="AS253" s="19"/>
      <c r="AT253" s="282" t="s">
        <v>251</v>
      </c>
      <c r="AU253" s="283"/>
      <c r="AV253" s="286" t="s">
        <v>252</v>
      </c>
      <c r="AW253" s="287"/>
      <c r="AX253" s="287"/>
      <c r="AY253" s="283"/>
      <c r="AZ253" s="286" t="s">
        <v>255</v>
      </c>
      <c r="BA253" s="287"/>
      <c r="BB253" s="287"/>
      <c r="BC253" s="287"/>
      <c r="BD253" s="287"/>
      <c r="BE253" s="287"/>
      <c r="BF253" s="287"/>
      <c r="BG253" s="283"/>
      <c r="BH253" s="286" t="s">
        <v>253</v>
      </c>
      <c r="BI253" s="283"/>
      <c r="BJ253" s="286" t="s">
        <v>254</v>
      </c>
      <c r="BK253" s="287"/>
      <c r="BL253" s="287"/>
      <c r="BM253" s="305"/>
      <c r="BN253" s="20"/>
      <c r="BO253" s="19"/>
      <c r="BP253" s="282" t="s">
        <v>251</v>
      </c>
      <c r="BQ253" s="283"/>
      <c r="BR253" s="286" t="s">
        <v>252</v>
      </c>
      <c r="BS253" s="287"/>
      <c r="BT253" s="287"/>
      <c r="BU253" s="283"/>
      <c r="BV253" s="286" t="s">
        <v>255</v>
      </c>
      <c r="BW253" s="287"/>
      <c r="BX253" s="287"/>
      <c r="BY253" s="287"/>
      <c r="BZ253" s="287"/>
      <c r="CA253" s="287"/>
      <c r="CB253" s="287"/>
      <c r="CC253" s="283"/>
      <c r="CD253" s="286" t="s">
        <v>253</v>
      </c>
      <c r="CE253" s="283"/>
      <c r="CF253" s="286" t="s">
        <v>254</v>
      </c>
      <c r="CG253" s="287"/>
      <c r="CH253" s="287"/>
      <c r="CI253" s="305"/>
      <c r="CJ253" s="20"/>
      <c r="CK253" s="19"/>
      <c r="CL253" s="282" t="s">
        <v>251</v>
      </c>
      <c r="CM253" s="283"/>
      <c r="CN253" s="286" t="s">
        <v>252</v>
      </c>
      <c r="CO253" s="287"/>
      <c r="CP253" s="287"/>
      <c r="CQ253" s="283"/>
      <c r="CR253" s="286" t="s">
        <v>255</v>
      </c>
      <c r="CS253" s="287"/>
      <c r="CT253" s="287"/>
      <c r="CU253" s="287"/>
      <c r="CV253" s="287"/>
      <c r="CW253" s="287"/>
      <c r="CX253" s="287"/>
      <c r="CY253" s="283"/>
      <c r="CZ253" s="286" t="s">
        <v>253</v>
      </c>
      <c r="DA253" s="283"/>
      <c r="DB253" s="286" t="s">
        <v>254</v>
      </c>
      <c r="DC253" s="287"/>
      <c r="DD253" s="287"/>
      <c r="DE253" s="305"/>
      <c r="DF253" s="20"/>
      <c r="DG253" s="19"/>
      <c r="DH253" s="282" t="s">
        <v>251</v>
      </c>
      <c r="DI253" s="283"/>
      <c r="DJ253" s="286" t="s">
        <v>252</v>
      </c>
      <c r="DK253" s="287"/>
      <c r="DL253" s="287"/>
      <c r="DM253" s="283"/>
      <c r="DN253" s="286" t="s">
        <v>255</v>
      </c>
      <c r="DO253" s="287"/>
      <c r="DP253" s="287"/>
      <c r="DQ253" s="287"/>
      <c r="DR253" s="287"/>
      <c r="DS253" s="287"/>
      <c r="DT253" s="287"/>
      <c r="DU253" s="283"/>
      <c r="DV253" s="286" t="s">
        <v>253</v>
      </c>
      <c r="DW253" s="283"/>
      <c r="DX253" s="286" t="s">
        <v>254</v>
      </c>
      <c r="DY253" s="287"/>
      <c r="DZ253" s="287"/>
      <c r="EA253" s="305"/>
      <c r="EB253" s="20"/>
      <c r="EC253" s="19"/>
      <c r="ED253" s="282" t="s">
        <v>251</v>
      </c>
      <c r="EE253" s="283"/>
      <c r="EF253" s="286" t="s">
        <v>252</v>
      </c>
      <c r="EG253" s="287"/>
      <c r="EH253" s="287"/>
      <c r="EI253" s="283"/>
      <c r="EJ253" s="286" t="s">
        <v>255</v>
      </c>
      <c r="EK253" s="287"/>
      <c r="EL253" s="287"/>
      <c r="EM253" s="287"/>
      <c r="EN253" s="287"/>
      <c r="EO253" s="287"/>
      <c r="EP253" s="287"/>
      <c r="EQ253" s="283"/>
      <c r="ER253" s="286" t="s">
        <v>253</v>
      </c>
      <c r="ES253" s="283"/>
      <c r="ET253" s="286" t="s">
        <v>254</v>
      </c>
      <c r="EU253" s="287"/>
      <c r="EV253" s="287"/>
      <c r="EW253" s="305"/>
      <c r="EX253" s="20"/>
      <c r="EY253" s="19"/>
      <c r="EZ253" s="282" t="s">
        <v>251</v>
      </c>
      <c r="FA253" s="283"/>
      <c r="FB253" s="286" t="s">
        <v>252</v>
      </c>
      <c r="FC253" s="287"/>
      <c r="FD253" s="287"/>
      <c r="FE253" s="283"/>
      <c r="FF253" s="286" t="s">
        <v>255</v>
      </c>
      <c r="FG253" s="287"/>
      <c r="FH253" s="287"/>
      <c r="FI253" s="287"/>
      <c r="FJ253" s="287"/>
      <c r="FK253" s="287"/>
      <c r="FL253" s="287"/>
      <c r="FM253" s="283"/>
      <c r="FN253" s="286" t="s">
        <v>253</v>
      </c>
      <c r="FO253" s="283"/>
      <c r="FP253" s="286" t="s">
        <v>254</v>
      </c>
      <c r="FQ253" s="287"/>
      <c r="FR253" s="287"/>
      <c r="FS253" s="305"/>
      <c r="FT253" s="20"/>
      <c r="FU253" s="19"/>
      <c r="FV253" s="282" t="s">
        <v>251</v>
      </c>
      <c r="FW253" s="283"/>
      <c r="FX253" s="286" t="s">
        <v>252</v>
      </c>
      <c r="FY253" s="287"/>
      <c r="FZ253" s="287"/>
      <c r="GA253" s="283"/>
      <c r="GB253" s="286" t="s">
        <v>255</v>
      </c>
      <c r="GC253" s="287"/>
      <c r="GD253" s="287"/>
      <c r="GE253" s="287"/>
      <c r="GF253" s="287"/>
      <c r="GG253" s="287"/>
      <c r="GH253" s="287"/>
      <c r="GI253" s="283"/>
      <c r="GJ253" s="286" t="s">
        <v>253</v>
      </c>
      <c r="GK253" s="283"/>
      <c r="GL253" s="286" t="s">
        <v>254</v>
      </c>
      <c r="GM253" s="287"/>
      <c r="GN253" s="287"/>
      <c r="GO253" s="305"/>
      <c r="GP253" s="20"/>
      <c r="GQ253" s="19"/>
      <c r="GR253" s="282" t="s">
        <v>251</v>
      </c>
      <c r="GS253" s="283"/>
      <c r="GT253" s="286" t="s">
        <v>252</v>
      </c>
      <c r="GU253" s="287"/>
      <c r="GV253" s="287"/>
      <c r="GW253" s="283"/>
      <c r="GX253" s="286" t="s">
        <v>255</v>
      </c>
      <c r="GY253" s="287"/>
      <c r="GZ253" s="287"/>
      <c r="HA253" s="287"/>
      <c r="HB253" s="287"/>
      <c r="HC253" s="287"/>
      <c r="HD253" s="287"/>
      <c r="HE253" s="283"/>
      <c r="HF253" s="286" t="s">
        <v>253</v>
      </c>
      <c r="HG253" s="283"/>
      <c r="HH253" s="286" t="s">
        <v>254</v>
      </c>
      <c r="HI253" s="287"/>
      <c r="HJ253" s="287"/>
      <c r="HK253" s="305"/>
      <c r="HL253" s="20"/>
    </row>
    <row r="254" spans="1:220" ht="13.5" customHeight="1">
      <c r="A254" s="19"/>
      <c r="B254" s="284"/>
      <c r="C254" s="285"/>
      <c r="D254" s="288"/>
      <c r="E254" s="289"/>
      <c r="F254" s="289"/>
      <c r="G254" s="285"/>
      <c r="H254" s="288"/>
      <c r="I254" s="289"/>
      <c r="J254" s="289"/>
      <c r="K254" s="289"/>
      <c r="L254" s="289"/>
      <c r="M254" s="289"/>
      <c r="N254" s="289"/>
      <c r="O254" s="285"/>
      <c r="P254" s="288"/>
      <c r="Q254" s="285"/>
      <c r="R254" s="288"/>
      <c r="S254" s="289"/>
      <c r="T254" s="289"/>
      <c r="U254" s="306"/>
      <c r="V254" s="20"/>
      <c r="W254" s="19"/>
      <c r="X254" s="284"/>
      <c r="Y254" s="285"/>
      <c r="Z254" s="288"/>
      <c r="AA254" s="289"/>
      <c r="AB254" s="289"/>
      <c r="AC254" s="285"/>
      <c r="AD254" s="288"/>
      <c r="AE254" s="289"/>
      <c r="AF254" s="289"/>
      <c r="AG254" s="289"/>
      <c r="AH254" s="289"/>
      <c r="AI254" s="289"/>
      <c r="AJ254" s="289"/>
      <c r="AK254" s="285"/>
      <c r="AL254" s="288"/>
      <c r="AM254" s="285"/>
      <c r="AN254" s="288"/>
      <c r="AO254" s="289"/>
      <c r="AP254" s="289"/>
      <c r="AQ254" s="306"/>
      <c r="AR254" s="20"/>
      <c r="AS254" s="19"/>
      <c r="AT254" s="284"/>
      <c r="AU254" s="285"/>
      <c r="AV254" s="288"/>
      <c r="AW254" s="289"/>
      <c r="AX254" s="289"/>
      <c r="AY254" s="285"/>
      <c r="AZ254" s="288"/>
      <c r="BA254" s="289"/>
      <c r="BB254" s="289"/>
      <c r="BC254" s="289"/>
      <c r="BD254" s="289"/>
      <c r="BE254" s="289"/>
      <c r="BF254" s="289"/>
      <c r="BG254" s="285"/>
      <c r="BH254" s="288"/>
      <c r="BI254" s="285"/>
      <c r="BJ254" s="288"/>
      <c r="BK254" s="289"/>
      <c r="BL254" s="289"/>
      <c r="BM254" s="306"/>
      <c r="BN254" s="20"/>
      <c r="BO254" s="19"/>
      <c r="BP254" s="284"/>
      <c r="BQ254" s="285"/>
      <c r="BR254" s="288"/>
      <c r="BS254" s="289"/>
      <c r="BT254" s="289"/>
      <c r="BU254" s="285"/>
      <c r="BV254" s="288"/>
      <c r="BW254" s="289"/>
      <c r="BX254" s="289"/>
      <c r="BY254" s="289"/>
      <c r="BZ254" s="289"/>
      <c r="CA254" s="289"/>
      <c r="CB254" s="289"/>
      <c r="CC254" s="285"/>
      <c r="CD254" s="288"/>
      <c r="CE254" s="285"/>
      <c r="CF254" s="288"/>
      <c r="CG254" s="289"/>
      <c r="CH254" s="289"/>
      <c r="CI254" s="306"/>
      <c r="CJ254" s="20"/>
      <c r="CK254" s="19"/>
      <c r="CL254" s="284"/>
      <c r="CM254" s="285"/>
      <c r="CN254" s="288"/>
      <c r="CO254" s="289"/>
      <c r="CP254" s="289"/>
      <c r="CQ254" s="285"/>
      <c r="CR254" s="288"/>
      <c r="CS254" s="289"/>
      <c r="CT254" s="289"/>
      <c r="CU254" s="289"/>
      <c r="CV254" s="289"/>
      <c r="CW254" s="289"/>
      <c r="CX254" s="289"/>
      <c r="CY254" s="285"/>
      <c r="CZ254" s="288"/>
      <c r="DA254" s="285"/>
      <c r="DB254" s="288"/>
      <c r="DC254" s="289"/>
      <c r="DD254" s="289"/>
      <c r="DE254" s="306"/>
      <c r="DF254" s="20"/>
      <c r="DG254" s="19"/>
      <c r="DH254" s="284"/>
      <c r="DI254" s="285"/>
      <c r="DJ254" s="288"/>
      <c r="DK254" s="289"/>
      <c r="DL254" s="289"/>
      <c r="DM254" s="285"/>
      <c r="DN254" s="288"/>
      <c r="DO254" s="289"/>
      <c r="DP254" s="289"/>
      <c r="DQ254" s="289"/>
      <c r="DR254" s="289"/>
      <c r="DS254" s="289"/>
      <c r="DT254" s="289"/>
      <c r="DU254" s="285"/>
      <c r="DV254" s="288"/>
      <c r="DW254" s="285"/>
      <c r="DX254" s="288"/>
      <c r="DY254" s="289"/>
      <c r="DZ254" s="289"/>
      <c r="EA254" s="306"/>
      <c r="EB254" s="20"/>
      <c r="EC254" s="19"/>
      <c r="ED254" s="284"/>
      <c r="EE254" s="285"/>
      <c r="EF254" s="288"/>
      <c r="EG254" s="289"/>
      <c r="EH254" s="289"/>
      <c r="EI254" s="285"/>
      <c r="EJ254" s="288"/>
      <c r="EK254" s="289"/>
      <c r="EL254" s="289"/>
      <c r="EM254" s="289"/>
      <c r="EN254" s="289"/>
      <c r="EO254" s="289"/>
      <c r="EP254" s="289"/>
      <c r="EQ254" s="285"/>
      <c r="ER254" s="288"/>
      <c r="ES254" s="285"/>
      <c r="ET254" s="288"/>
      <c r="EU254" s="289"/>
      <c r="EV254" s="289"/>
      <c r="EW254" s="306"/>
      <c r="EX254" s="20"/>
      <c r="EY254" s="19"/>
      <c r="EZ254" s="284"/>
      <c r="FA254" s="285"/>
      <c r="FB254" s="288"/>
      <c r="FC254" s="289"/>
      <c r="FD254" s="289"/>
      <c r="FE254" s="285"/>
      <c r="FF254" s="288"/>
      <c r="FG254" s="289"/>
      <c r="FH254" s="289"/>
      <c r="FI254" s="289"/>
      <c r="FJ254" s="289"/>
      <c r="FK254" s="289"/>
      <c r="FL254" s="289"/>
      <c r="FM254" s="285"/>
      <c r="FN254" s="288"/>
      <c r="FO254" s="285"/>
      <c r="FP254" s="288"/>
      <c r="FQ254" s="289"/>
      <c r="FR254" s="289"/>
      <c r="FS254" s="306"/>
      <c r="FT254" s="20"/>
      <c r="FU254" s="19"/>
      <c r="FV254" s="284"/>
      <c r="FW254" s="285"/>
      <c r="FX254" s="288"/>
      <c r="FY254" s="289"/>
      <c r="FZ254" s="289"/>
      <c r="GA254" s="285"/>
      <c r="GB254" s="288"/>
      <c r="GC254" s="289"/>
      <c r="GD254" s="289"/>
      <c r="GE254" s="289"/>
      <c r="GF254" s="289"/>
      <c r="GG254" s="289"/>
      <c r="GH254" s="289"/>
      <c r="GI254" s="285"/>
      <c r="GJ254" s="288"/>
      <c r="GK254" s="285"/>
      <c r="GL254" s="288"/>
      <c r="GM254" s="289"/>
      <c r="GN254" s="289"/>
      <c r="GO254" s="306"/>
      <c r="GP254" s="20"/>
      <c r="GQ254" s="19"/>
      <c r="GR254" s="284"/>
      <c r="GS254" s="285"/>
      <c r="GT254" s="288"/>
      <c r="GU254" s="289"/>
      <c r="GV254" s="289"/>
      <c r="GW254" s="285"/>
      <c r="GX254" s="288"/>
      <c r="GY254" s="289"/>
      <c r="GZ254" s="289"/>
      <c r="HA254" s="289"/>
      <c r="HB254" s="289"/>
      <c r="HC254" s="289"/>
      <c r="HD254" s="289"/>
      <c r="HE254" s="285"/>
      <c r="HF254" s="288"/>
      <c r="HG254" s="285"/>
      <c r="HH254" s="288"/>
      <c r="HI254" s="289"/>
      <c r="HJ254" s="289"/>
      <c r="HK254" s="306"/>
      <c r="HL254" s="20"/>
    </row>
    <row r="255" spans="1:220" ht="13.5" customHeight="1">
      <c r="A255" s="19"/>
      <c r="B255" s="279"/>
      <c r="C255" s="274"/>
      <c r="D255" s="302" t="str">
        <f>MID(個人一覧!$H$50,1,1)</f>
        <v/>
      </c>
      <c r="E255" s="290" t="str">
        <f>MID(個人一覧!$H$50,2,1)</f>
        <v/>
      </c>
      <c r="F255" s="290" t="str">
        <f>MID(個人一覧!$H$50,3,1)</f>
        <v/>
      </c>
      <c r="G255" s="249" t="str">
        <f>MID(個人一覧!$H$50,4,1)</f>
        <v/>
      </c>
      <c r="H255" s="293">
        <f>個人一覧!$C$50</f>
        <v>0</v>
      </c>
      <c r="I255" s="294"/>
      <c r="J255" s="294"/>
      <c r="K255" s="294"/>
      <c r="L255" s="294"/>
      <c r="M255" s="294"/>
      <c r="N255" s="294"/>
      <c r="O255" s="295"/>
      <c r="P255" s="273">
        <f>個人一覧!$D$50</f>
        <v>0</v>
      </c>
      <c r="Q255" s="274"/>
      <c r="R255" s="264">
        <f>個人申込書!$R$17</f>
        <v>0</v>
      </c>
      <c r="S255" s="265"/>
      <c r="T255" s="265"/>
      <c r="U255" s="266"/>
      <c r="V255" s="20"/>
      <c r="W255" s="19"/>
      <c r="X255" s="279"/>
      <c r="Y255" s="274"/>
      <c r="Z255" s="302" t="str">
        <f>MID(個人一覧!$H$51,1,1)</f>
        <v/>
      </c>
      <c r="AA255" s="290" t="str">
        <f>MID(個人一覧!$H$51,2,1)</f>
        <v/>
      </c>
      <c r="AB255" s="290" t="str">
        <f>MID(個人一覧!$H$51,3,1)</f>
        <v/>
      </c>
      <c r="AC255" s="249" t="str">
        <f>MID(個人一覧!$H$51,4,1)</f>
        <v/>
      </c>
      <c r="AD255" s="293">
        <f>個人一覧!$C$51</f>
        <v>0</v>
      </c>
      <c r="AE255" s="294"/>
      <c r="AF255" s="294"/>
      <c r="AG255" s="294"/>
      <c r="AH255" s="294"/>
      <c r="AI255" s="294"/>
      <c r="AJ255" s="294"/>
      <c r="AK255" s="295"/>
      <c r="AL255" s="273">
        <f>個人一覧!$D$51</f>
        <v>0</v>
      </c>
      <c r="AM255" s="274"/>
      <c r="AN255" s="264">
        <f>個人申込書!$R$17</f>
        <v>0</v>
      </c>
      <c r="AO255" s="265"/>
      <c r="AP255" s="265"/>
      <c r="AQ255" s="266"/>
      <c r="AR255" s="20"/>
      <c r="AS255" s="19"/>
      <c r="AT255" s="279"/>
      <c r="AU255" s="274"/>
      <c r="AV255" s="302" t="str">
        <f>MID(個人一覧!$H$52,1,1)</f>
        <v/>
      </c>
      <c r="AW255" s="290" t="str">
        <f>MID(個人一覧!$H$52,2,1)</f>
        <v/>
      </c>
      <c r="AX255" s="290" t="str">
        <f>MID(個人一覧!$H$52,3,1)</f>
        <v/>
      </c>
      <c r="AY255" s="249" t="str">
        <f>MID(個人一覧!$H$52,4,1)</f>
        <v/>
      </c>
      <c r="AZ255" s="293">
        <f>個人一覧!$C$52</f>
        <v>0</v>
      </c>
      <c r="BA255" s="294"/>
      <c r="BB255" s="294"/>
      <c r="BC255" s="294"/>
      <c r="BD255" s="294"/>
      <c r="BE255" s="294"/>
      <c r="BF255" s="294"/>
      <c r="BG255" s="295"/>
      <c r="BH255" s="273">
        <f>個人一覧!$D$52</f>
        <v>0</v>
      </c>
      <c r="BI255" s="274"/>
      <c r="BJ255" s="264">
        <f>個人申込書!$R$17</f>
        <v>0</v>
      </c>
      <c r="BK255" s="265"/>
      <c r="BL255" s="265"/>
      <c r="BM255" s="266"/>
      <c r="BN255" s="20"/>
      <c r="BO255" s="19"/>
      <c r="BP255" s="279"/>
      <c r="BQ255" s="274"/>
      <c r="BR255" s="302" t="str">
        <f>MID(個人一覧!$H$53,1,1)</f>
        <v/>
      </c>
      <c r="BS255" s="290" t="str">
        <f>MID(個人一覧!$H$53,2,1)</f>
        <v/>
      </c>
      <c r="BT255" s="290" t="str">
        <f>MID(個人一覧!$H$53,3,1)</f>
        <v/>
      </c>
      <c r="BU255" s="249" t="str">
        <f>MID(個人一覧!$H$53,4,1)</f>
        <v/>
      </c>
      <c r="BV255" s="293">
        <f>個人一覧!$C$53</f>
        <v>0</v>
      </c>
      <c r="BW255" s="294"/>
      <c r="BX255" s="294"/>
      <c r="BY255" s="294"/>
      <c r="BZ255" s="294"/>
      <c r="CA255" s="294"/>
      <c r="CB255" s="294"/>
      <c r="CC255" s="295"/>
      <c r="CD255" s="273">
        <f>個人一覧!$D$53</f>
        <v>0</v>
      </c>
      <c r="CE255" s="274"/>
      <c r="CF255" s="264">
        <f>個人申込書!$R$17</f>
        <v>0</v>
      </c>
      <c r="CG255" s="265"/>
      <c r="CH255" s="265"/>
      <c r="CI255" s="266"/>
      <c r="CJ255" s="20"/>
      <c r="CK255" s="19"/>
      <c r="CL255" s="279"/>
      <c r="CM255" s="274"/>
      <c r="CN255" s="302" t="str">
        <f>MID(個人一覧!$H$54,1,1)</f>
        <v/>
      </c>
      <c r="CO255" s="290" t="str">
        <f>MID(個人一覧!$H$54,2,1)</f>
        <v/>
      </c>
      <c r="CP255" s="290" t="str">
        <f>MID(個人一覧!$H$54,3,1)</f>
        <v/>
      </c>
      <c r="CQ255" s="249" t="str">
        <f>MID(個人一覧!$H$54,4,1)</f>
        <v/>
      </c>
      <c r="CR255" s="293">
        <f>個人一覧!$C$54</f>
        <v>0</v>
      </c>
      <c r="CS255" s="294"/>
      <c r="CT255" s="294"/>
      <c r="CU255" s="294"/>
      <c r="CV255" s="294"/>
      <c r="CW255" s="294"/>
      <c r="CX255" s="294"/>
      <c r="CY255" s="295"/>
      <c r="CZ255" s="273">
        <f>個人一覧!$D$54</f>
        <v>0</v>
      </c>
      <c r="DA255" s="274"/>
      <c r="DB255" s="264">
        <f>個人申込書!$R$17</f>
        <v>0</v>
      </c>
      <c r="DC255" s="265"/>
      <c r="DD255" s="265"/>
      <c r="DE255" s="266"/>
      <c r="DF255" s="20"/>
      <c r="DG255" s="19"/>
      <c r="DH255" s="279"/>
      <c r="DI255" s="274"/>
      <c r="DJ255" s="302" t="str">
        <f>MID(個人一覧!$H$55,1,1)</f>
        <v/>
      </c>
      <c r="DK255" s="290" t="str">
        <f>MID(個人一覧!$H$55,2,1)</f>
        <v/>
      </c>
      <c r="DL255" s="290" t="str">
        <f>MID(個人一覧!$H$55,3,1)</f>
        <v/>
      </c>
      <c r="DM255" s="249" t="str">
        <f>MID(個人一覧!$H$55,4,1)</f>
        <v/>
      </c>
      <c r="DN255" s="293">
        <f>個人一覧!$C$55</f>
        <v>0</v>
      </c>
      <c r="DO255" s="294"/>
      <c r="DP255" s="294"/>
      <c r="DQ255" s="294"/>
      <c r="DR255" s="294"/>
      <c r="DS255" s="294"/>
      <c r="DT255" s="294"/>
      <c r="DU255" s="295"/>
      <c r="DV255" s="273">
        <f>個人一覧!$D$55</f>
        <v>0</v>
      </c>
      <c r="DW255" s="274"/>
      <c r="DX255" s="264">
        <f>個人申込書!$R$17</f>
        <v>0</v>
      </c>
      <c r="DY255" s="265"/>
      <c r="DZ255" s="265"/>
      <c r="EA255" s="266"/>
      <c r="EB255" s="20"/>
      <c r="EC255" s="19"/>
      <c r="ED255" s="279"/>
      <c r="EE255" s="274"/>
      <c r="EF255" s="302" t="str">
        <f>MID(個人一覧!$H$56,1,1)</f>
        <v/>
      </c>
      <c r="EG255" s="290" t="str">
        <f>MID(個人一覧!$H$56,2,1)</f>
        <v/>
      </c>
      <c r="EH255" s="290" t="str">
        <f>MID(個人一覧!$H$56,3,1)</f>
        <v/>
      </c>
      <c r="EI255" s="249" t="str">
        <f>MID(個人一覧!$H$56,4,1)</f>
        <v/>
      </c>
      <c r="EJ255" s="293">
        <f>個人一覧!$C$56</f>
        <v>0</v>
      </c>
      <c r="EK255" s="294"/>
      <c r="EL255" s="294"/>
      <c r="EM255" s="294"/>
      <c r="EN255" s="294"/>
      <c r="EO255" s="294"/>
      <c r="EP255" s="294"/>
      <c r="EQ255" s="295"/>
      <c r="ER255" s="273">
        <f>個人一覧!$D$56</f>
        <v>0</v>
      </c>
      <c r="ES255" s="274"/>
      <c r="ET255" s="264">
        <f>個人申込書!$R$17</f>
        <v>0</v>
      </c>
      <c r="EU255" s="265"/>
      <c r="EV255" s="265"/>
      <c r="EW255" s="266"/>
      <c r="EX255" s="20"/>
      <c r="EY255" s="19"/>
      <c r="EZ255" s="279"/>
      <c r="FA255" s="274"/>
      <c r="FB255" s="302" t="str">
        <f>MID(個人一覧!$H$57,1,1)</f>
        <v/>
      </c>
      <c r="FC255" s="290" t="str">
        <f>MID(個人一覧!$H$57,2,1)</f>
        <v/>
      </c>
      <c r="FD255" s="290" t="str">
        <f>MID(個人一覧!$H$57,3,1)</f>
        <v/>
      </c>
      <c r="FE255" s="249" t="str">
        <f>MID(個人一覧!$H$57,4,1)</f>
        <v/>
      </c>
      <c r="FF255" s="293">
        <f>個人一覧!$C$57</f>
        <v>0</v>
      </c>
      <c r="FG255" s="294"/>
      <c r="FH255" s="294"/>
      <c r="FI255" s="294"/>
      <c r="FJ255" s="294"/>
      <c r="FK255" s="294"/>
      <c r="FL255" s="294"/>
      <c r="FM255" s="295"/>
      <c r="FN255" s="273">
        <f>個人一覧!$D$57</f>
        <v>0</v>
      </c>
      <c r="FO255" s="274"/>
      <c r="FP255" s="264">
        <f>個人申込書!$R$17</f>
        <v>0</v>
      </c>
      <c r="FQ255" s="265"/>
      <c r="FR255" s="265"/>
      <c r="FS255" s="266"/>
      <c r="FT255" s="20"/>
      <c r="FU255" s="19"/>
      <c r="FV255" s="279"/>
      <c r="FW255" s="274"/>
      <c r="FX255" s="302" t="str">
        <f>MID(個人一覧!$H$58,1,1)</f>
        <v/>
      </c>
      <c r="FY255" s="290" t="str">
        <f>MID(個人一覧!$H$58,2,1)</f>
        <v/>
      </c>
      <c r="FZ255" s="290" t="str">
        <f>MID(個人一覧!$H$58,3,1)</f>
        <v/>
      </c>
      <c r="GA255" s="249" t="str">
        <f>MID(個人一覧!$H$58,4,1)</f>
        <v/>
      </c>
      <c r="GB255" s="293">
        <f>個人一覧!$C$58</f>
        <v>0</v>
      </c>
      <c r="GC255" s="294"/>
      <c r="GD255" s="294"/>
      <c r="GE255" s="294"/>
      <c r="GF255" s="294"/>
      <c r="GG255" s="294"/>
      <c r="GH255" s="294"/>
      <c r="GI255" s="295"/>
      <c r="GJ255" s="273">
        <f>個人一覧!$D$58</f>
        <v>0</v>
      </c>
      <c r="GK255" s="274"/>
      <c r="GL255" s="264">
        <f>個人申込書!$R$17</f>
        <v>0</v>
      </c>
      <c r="GM255" s="265"/>
      <c r="GN255" s="265"/>
      <c r="GO255" s="266"/>
      <c r="GP255" s="20"/>
      <c r="GQ255" s="19"/>
      <c r="GR255" s="279"/>
      <c r="GS255" s="274"/>
      <c r="GT255" s="302" t="str">
        <f>MID(個人一覧!$H$59,1,1)</f>
        <v/>
      </c>
      <c r="GU255" s="290" t="str">
        <f>MID(個人一覧!$H$59,2,1)</f>
        <v/>
      </c>
      <c r="GV255" s="290" t="str">
        <f>MID(個人一覧!$H$59,3,1)</f>
        <v/>
      </c>
      <c r="GW255" s="249" t="str">
        <f>MID(個人一覧!$H$59,4,1)</f>
        <v/>
      </c>
      <c r="GX255" s="293">
        <f>個人一覧!$C$59</f>
        <v>0</v>
      </c>
      <c r="GY255" s="294"/>
      <c r="GZ255" s="294"/>
      <c r="HA255" s="294"/>
      <c r="HB255" s="294"/>
      <c r="HC255" s="294"/>
      <c r="HD255" s="294"/>
      <c r="HE255" s="295"/>
      <c r="HF255" s="273">
        <f>個人一覧!$D$59</f>
        <v>0</v>
      </c>
      <c r="HG255" s="274"/>
      <c r="HH255" s="264">
        <f>個人申込書!$R$17</f>
        <v>0</v>
      </c>
      <c r="HI255" s="265"/>
      <c r="HJ255" s="265"/>
      <c r="HK255" s="266"/>
      <c r="HL255" s="20"/>
    </row>
    <row r="256" spans="1:220" ht="13.5" customHeight="1">
      <c r="A256" s="19"/>
      <c r="B256" s="280"/>
      <c r="C256" s="276"/>
      <c r="D256" s="303"/>
      <c r="E256" s="291"/>
      <c r="F256" s="291"/>
      <c r="G256" s="250"/>
      <c r="H256" s="296"/>
      <c r="I256" s="297"/>
      <c r="J256" s="297"/>
      <c r="K256" s="297"/>
      <c r="L256" s="297"/>
      <c r="M256" s="297"/>
      <c r="N256" s="297"/>
      <c r="O256" s="298"/>
      <c r="P256" s="275"/>
      <c r="Q256" s="276"/>
      <c r="R256" s="267"/>
      <c r="S256" s="268"/>
      <c r="T256" s="268"/>
      <c r="U256" s="269"/>
      <c r="V256" s="20"/>
      <c r="W256" s="19"/>
      <c r="X256" s="280"/>
      <c r="Y256" s="276"/>
      <c r="Z256" s="303"/>
      <c r="AA256" s="291"/>
      <c r="AB256" s="291"/>
      <c r="AC256" s="250"/>
      <c r="AD256" s="296"/>
      <c r="AE256" s="297"/>
      <c r="AF256" s="297"/>
      <c r="AG256" s="297"/>
      <c r="AH256" s="297"/>
      <c r="AI256" s="297"/>
      <c r="AJ256" s="297"/>
      <c r="AK256" s="298"/>
      <c r="AL256" s="275"/>
      <c r="AM256" s="276"/>
      <c r="AN256" s="267"/>
      <c r="AO256" s="268"/>
      <c r="AP256" s="268"/>
      <c r="AQ256" s="269"/>
      <c r="AR256" s="20"/>
      <c r="AS256" s="19"/>
      <c r="AT256" s="280"/>
      <c r="AU256" s="276"/>
      <c r="AV256" s="303"/>
      <c r="AW256" s="291"/>
      <c r="AX256" s="291"/>
      <c r="AY256" s="250"/>
      <c r="AZ256" s="296"/>
      <c r="BA256" s="297"/>
      <c r="BB256" s="297"/>
      <c r="BC256" s="297"/>
      <c r="BD256" s="297"/>
      <c r="BE256" s="297"/>
      <c r="BF256" s="297"/>
      <c r="BG256" s="298"/>
      <c r="BH256" s="275"/>
      <c r="BI256" s="276"/>
      <c r="BJ256" s="267"/>
      <c r="BK256" s="268"/>
      <c r="BL256" s="268"/>
      <c r="BM256" s="269"/>
      <c r="BN256" s="20"/>
      <c r="BO256" s="19"/>
      <c r="BP256" s="280"/>
      <c r="BQ256" s="276"/>
      <c r="BR256" s="303"/>
      <c r="BS256" s="291"/>
      <c r="BT256" s="291"/>
      <c r="BU256" s="250"/>
      <c r="BV256" s="296"/>
      <c r="BW256" s="297"/>
      <c r="BX256" s="297"/>
      <c r="BY256" s="297"/>
      <c r="BZ256" s="297"/>
      <c r="CA256" s="297"/>
      <c r="CB256" s="297"/>
      <c r="CC256" s="298"/>
      <c r="CD256" s="275"/>
      <c r="CE256" s="276"/>
      <c r="CF256" s="267"/>
      <c r="CG256" s="268"/>
      <c r="CH256" s="268"/>
      <c r="CI256" s="269"/>
      <c r="CJ256" s="20"/>
      <c r="CK256" s="19"/>
      <c r="CL256" s="280"/>
      <c r="CM256" s="276"/>
      <c r="CN256" s="303"/>
      <c r="CO256" s="291"/>
      <c r="CP256" s="291"/>
      <c r="CQ256" s="250"/>
      <c r="CR256" s="296"/>
      <c r="CS256" s="297"/>
      <c r="CT256" s="297"/>
      <c r="CU256" s="297"/>
      <c r="CV256" s="297"/>
      <c r="CW256" s="297"/>
      <c r="CX256" s="297"/>
      <c r="CY256" s="298"/>
      <c r="CZ256" s="275"/>
      <c r="DA256" s="276"/>
      <c r="DB256" s="267"/>
      <c r="DC256" s="268"/>
      <c r="DD256" s="268"/>
      <c r="DE256" s="269"/>
      <c r="DF256" s="20"/>
      <c r="DG256" s="19"/>
      <c r="DH256" s="280"/>
      <c r="DI256" s="276"/>
      <c r="DJ256" s="303"/>
      <c r="DK256" s="291"/>
      <c r="DL256" s="291"/>
      <c r="DM256" s="250"/>
      <c r="DN256" s="296"/>
      <c r="DO256" s="297"/>
      <c r="DP256" s="297"/>
      <c r="DQ256" s="297"/>
      <c r="DR256" s="297"/>
      <c r="DS256" s="297"/>
      <c r="DT256" s="297"/>
      <c r="DU256" s="298"/>
      <c r="DV256" s="275"/>
      <c r="DW256" s="276"/>
      <c r="DX256" s="267"/>
      <c r="DY256" s="268"/>
      <c r="DZ256" s="268"/>
      <c r="EA256" s="269"/>
      <c r="EB256" s="20"/>
      <c r="EC256" s="19"/>
      <c r="ED256" s="280"/>
      <c r="EE256" s="276"/>
      <c r="EF256" s="303"/>
      <c r="EG256" s="291"/>
      <c r="EH256" s="291"/>
      <c r="EI256" s="250"/>
      <c r="EJ256" s="296"/>
      <c r="EK256" s="297"/>
      <c r="EL256" s="297"/>
      <c r="EM256" s="297"/>
      <c r="EN256" s="297"/>
      <c r="EO256" s="297"/>
      <c r="EP256" s="297"/>
      <c r="EQ256" s="298"/>
      <c r="ER256" s="275"/>
      <c r="ES256" s="276"/>
      <c r="ET256" s="267"/>
      <c r="EU256" s="268"/>
      <c r="EV256" s="268"/>
      <c r="EW256" s="269"/>
      <c r="EX256" s="20"/>
      <c r="EY256" s="19"/>
      <c r="EZ256" s="280"/>
      <c r="FA256" s="276"/>
      <c r="FB256" s="303"/>
      <c r="FC256" s="291"/>
      <c r="FD256" s="291"/>
      <c r="FE256" s="250"/>
      <c r="FF256" s="296"/>
      <c r="FG256" s="297"/>
      <c r="FH256" s="297"/>
      <c r="FI256" s="297"/>
      <c r="FJ256" s="297"/>
      <c r="FK256" s="297"/>
      <c r="FL256" s="297"/>
      <c r="FM256" s="298"/>
      <c r="FN256" s="275"/>
      <c r="FO256" s="276"/>
      <c r="FP256" s="267"/>
      <c r="FQ256" s="268"/>
      <c r="FR256" s="268"/>
      <c r="FS256" s="269"/>
      <c r="FT256" s="20"/>
      <c r="FU256" s="19"/>
      <c r="FV256" s="280"/>
      <c r="FW256" s="276"/>
      <c r="FX256" s="303"/>
      <c r="FY256" s="291"/>
      <c r="FZ256" s="291"/>
      <c r="GA256" s="250"/>
      <c r="GB256" s="296"/>
      <c r="GC256" s="297"/>
      <c r="GD256" s="297"/>
      <c r="GE256" s="297"/>
      <c r="GF256" s="297"/>
      <c r="GG256" s="297"/>
      <c r="GH256" s="297"/>
      <c r="GI256" s="298"/>
      <c r="GJ256" s="275"/>
      <c r="GK256" s="276"/>
      <c r="GL256" s="267"/>
      <c r="GM256" s="268"/>
      <c r="GN256" s="268"/>
      <c r="GO256" s="269"/>
      <c r="GP256" s="20"/>
      <c r="GQ256" s="19"/>
      <c r="GR256" s="280"/>
      <c r="GS256" s="276"/>
      <c r="GT256" s="303"/>
      <c r="GU256" s="291"/>
      <c r="GV256" s="291"/>
      <c r="GW256" s="250"/>
      <c r="GX256" s="296"/>
      <c r="GY256" s="297"/>
      <c r="GZ256" s="297"/>
      <c r="HA256" s="297"/>
      <c r="HB256" s="297"/>
      <c r="HC256" s="297"/>
      <c r="HD256" s="297"/>
      <c r="HE256" s="298"/>
      <c r="HF256" s="275"/>
      <c r="HG256" s="276"/>
      <c r="HH256" s="267"/>
      <c r="HI256" s="268"/>
      <c r="HJ256" s="268"/>
      <c r="HK256" s="269"/>
      <c r="HL256" s="20"/>
    </row>
    <row r="257" spans="1:220" ht="14.25" customHeight="1" thickBot="1">
      <c r="A257" s="19"/>
      <c r="B257" s="281"/>
      <c r="C257" s="278"/>
      <c r="D257" s="304"/>
      <c r="E257" s="292"/>
      <c r="F257" s="292"/>
      <c r="G257" s="251"/>
      <c r="H257" s="299"/>
      <c r="I257" s="300"/>
      <c r="J257" s="300"/>
      <c r="K257" s="300"/>
      <c r="L257" s="300"/>
      <c r="M257" s="300"/>
      <c r="N257" s="300"/>
      <c r="O257" s="301"/>
      <c r="P257" s="277"/>
      <c r="Q257" s="278"/>
      <c r="R257" s="270"/>
      <c r="S257" s="271"/>
      <c r="T257" s="271"/>
      <c r="U257" s="272"/>
      <c r="V257" s="20"/>
      <c r="W257" s="19"/>
      <c r="X257" s="281"/>
      <c r="Y257" s="278"/>
      <c r="Z257" s="304"/>
      <c r="AA257" s="292"/>
      <c r="AB257" s="292"/>
      <c r="AC257" s="251"/>
      <c r="AD257" s="299"/>
      <c r="AE257" s="300"/>
      <c r="AF257" s="300"/>
      <c r="AG257" s="300"/>
      <c r="AH257" s="300"/>
      <c r="AI257" s="300"/>
      <c r="AJ257" s="300"/>
      <c r="AK257" s="301"/>
      <c r="AL257" s="277"/>
      <c r="AM257" s="278"/>
      <c r="AN257" s="270"/>
      <c r="AO257" s="271"/>
      <c r="AP257" s="271"/>
      <c r="AQ257" s="272"/>
      <c r="AR257" s="20"/>
      <c r="AS257" s="19"/>
      <c r="AT257" s="281"/>
      <c r="AU257" s="278"/>
      <c r="AV257" s="304"/>
      <c r="AW257" s="292"/>
      <c r="AX257" s="292"/>
      <c r="AY257" s="251"/>
      <c r="AZ257" s="299"/>
      <c r="BA257" s="300"/>
      <c r="BB257" s="300"/>
      <c r="BC257" s="300"/>
      <c r="BD257" s="300"/>
      <c r="BE257" s="300"/>
      <c r="BF257" s="300"/>
      <c r="BG257" s="301"/>
      <c r="BH257" s="277"/>
      <c r="BI257" s="278"/>
      <c r="BJ257" s="270"/>
      <c r="BK257" s="271"/>
      <c r="BL257" s="271"/>
      <c r="BM257" s="272"/>
      <c r="BN257" s="20"/>
      <c r="BO257" s="19"/>
      <c r="BP257" s="281"/>
      <c r="BQ257" s="278"/>
      <c r="BR257" s="304"/>
      <c r="BS257" s="292"/>
      <c r="BT257" s="292"/>
      <c r="BU257" s="251"/>
      <c r="BV257" s="299"/>
      <c r="BW257" s="300"/>
      <c r="BX257" s="300"/>
      <c r="BY257" s="300"/>
      <c r="BZ257" s="300"/>
      <c r="CA257" s="300"/>
      <c r="CB257" s="300"/>
      <c r="CC257" s="301"/>
      <c r="CD257" s="277"/>
      <c r="CE257" s="278"/>
      <c r="CF257" s="270"/>
      <c r="CG257" s="271"/>
      <c r="CH257" s="271"/>
      <c r="CI257" s="272"/>
      <c r="CJ257" s="20"/>
      <c r="CK257" s="19"/>
      <c r="CL257" s="281"/>
      <c r="CM257" s="278"/>
      <c r="CN257" s="304"/>
      <c r="CO257" s="292"/>
      <c r="CP257" s="292"/>
      <c r="CQ257" s="251"/>
      <c r="CR257" s="299"/>
      <c r="CS257" s="300"/>
      <c r="CT257" s="300"/>
      <c r="CU257" s="300"/>
      <c r="CV257" s="300"/>
      <c r="CW257" s="300"/>
      <c r="CX257" s="300"/>
      <c r="CY257" s="301"/>
      <c r="CZ257" s="277"/>
      <c r="DA257" s="278"/>
      <c r="DB257" s="270"/>
      <c r="DC257" s="271"/>
      <c r="DD257" s="271"/>
      <c r="DE257" s="272"/>
      <c r="DF257" s="20"/>
      <c r="DG257" s="19"/>
      <c r="DH257" s="281"/>
      <c r="DI257" s="278"/>
      <c r="DJ257" s="304"/>
      <c r="DK257" s="292"/>
      <c r="DL257" s="292"/>
      <c r="DM257" s="251"/>
      <c r="DN257" s="299"/>
      <c r="DO257" s="300"/>
      <c r="DP257" s="300"/>
      <c r="DQ257" s="300"/>
      <c r="DR257" s="300"/>
      <c r="DS257" s="300"/>
      <c r="DT257" s="300"/>
      <c r="DU257" s="301"/>
      <c r="DV257" s="277"/>
      <c r="DW257" s="278"/>
      <c r="DX257" s="270"/>
      <c r="DY257" s="271"/>
      <c r="DZ257" s="271"/>
      <c r="EA257" s="272"/>
      <c r="EB257" s="20"/>
      <c r="EC257" s="19"/>
      <c r="ED257" s="281"/>
      <c r="EE257" s="278"/>
      <c r="EF257" s="304"/>
      <c r="EG257" s="292"/>
      <c r="EH257" s="292"/>
      <c r="EI257" s="251"/>
      <c r="EJ257" s="299"/>
      <c r="EK257" s="300"/>
      <c r="EL257" s="300"/>
      <c r="EM257" s="300"/>
      <c r="EN257" s="300"/>
      <c r="EO257" s="300"/>
      <c r="EP257" s="300"/>
      <c r="EQ257" s="301"/>
      <c r="ER257" s="277"/>
      <c r="ES257" s="278"/>
      <c r="ET257" s="270"/>
      <c r="EU257" s="271"/>
      <c r="EV257" s="271"/>
      <c r="EW257" s="272"/>
      <c r="EX257" s="20"/>
      <c r="EY257" s="19"/>
      <c r="EZ257" s="281"/>
      <c r="FA257" s="278"/>
      <c r="FB257" s="304"/>
      <c r="FC257" s="292"/>
      <c r="FD257" s="292"/>
      <c r="FE257" s="251"/>
      <c r="FF257" s="299"/>
      <c r="FG257" s="300"/>
      <c r="FH257" s="300"/>
      <c r="FI257" s="300"/>
      <c r="FJ257" s="300"/>
      <c r="FK257" s="300"/>
      <c r="FL257" s="300"/>
      <c r="FM257" s="301"/>
      <c r="FN257" s="277"/>
      <c r="FO257" s="278"/>
      <c r="FP257" s="270"/>
      <c r="FQ257" s="271"/>
      <c r="FR257" s="271"/>
      <c r="FS257" s="272"/>
      <c r="FT257" s="20"/>
      <c r="FU257" s="19"/>
      <c r="FV257" s="281"/>
      <c r="FW257" s="278"/>
      <c r="FX257" s="304"/>
      <c r="FY257" s="292"/>
      <c r="FZ257" s="292"/>
      <c r="GA257" s="251"/>
      <c r="GB257" s="299"/>
      <c r="GC257" s="300"/>
      <c r="GD257" s="300"/>
      <c r="GE257" s="300"/>
      <c r="GF257" s="300"/>
      <c r="GG257" s="300"/>
      <c r="GH257" s="300"/>
      <c r="GI257" s="301"/>
      <c r="GJ257" s="277"/>
      <c r="GK257" s="278"/>
      <c r="GL257" s="270"/>
      <c r="GM257" s="271"/>
      <c r="GN257" s="271"/>
      <c r="GO257" s="272"/>
      <c r="GP257" s="20"/>
      <c r="GQ257" s="19"/>
      <c r="GR257" s="281"/>
      <c r="GS257" s="278"/>
      <c r="GT257" s="304"/>
      <c r="GU257" s="292"/>
      <c r="GV257" s="292"/>
      <c r="GW257" s="251"/>
      <c r="GX257" s="299"/>
      <c r="GY257" s="300"/>
      <c r="GZ257" s="300"/>
      <c r="HA257" s="300"/>
      <c r="HB257" s="300"/>
      <c r="HC257" s="300"/>
      <c r="HD257" s="300"/>
      <c r="HE257" s="301"/>
      <c r="HF257" s="277"/>
      <c r="HG257" s="278"/>
      <c r="HH257" s="270"/>
      <c r="HI257" s="271"/>
      <c r="HJ257" s="271"/>
      <c r="HK257" s="272"/>
      <c r="HL257" s="20"/>
    </row>
    <row r="258" spans="1:220">
      <c r="A258" s="19"/>
      <c r="V258" s="20"/>
      <c r="W258" s="19"/>
      <c r="AR258" s="20"/>
      <c r="AS258" s="19"/>
      <c r="BN258" s="20"/>
      <c r="BO258" s="19"/>
      <c r="CJ258" s="20"/>
      <c r="CK258" s="19"/>
      <c r="DF258" s="20"/>
      <c r="DG258" s="19"/>
      <c r="EB258" s="20"/>
      <c r="EC258" s="19"/>
      <c r="EX258" s="20"/>
      <c r="EY258" s="19"/>
      <c r="FT258" s="20"/>
      <c r="FU258" s="19"/>
      <c r="GP258" s="20"/>
      <c r="GQ258" s="19"/>
      <c r="HL258" s="20"/>
    </row>
    <row r="259" spans="1:220">
      <c r="A259" s="21"/>
      <c r="B259" s="22"/>
      <c r="C259" s="22"/>
      <c r="D259" s="22"/>
      <c r="E259" s="22"/>
      <c r="F259" s="22"/>
      <c r="G259" s="22"/>
      <c r="H259" s="22"/>
      <c r="I259" s="22"/>
      <c r="J259" s="22"/>
      <c r="K259" s="22"/>
      <c r="L259" s="22"/>
      <c r="M259" s="22"/>
      <c r="N259" s="22"/>
      <c r="O259" s="22"/>
      <c r="P259" s="22"/>
      <c r="Q259" s="22"/>
      <c r="R259" s="22"/>
      <c r="S259" s="22"/>
      <c r="T259" s="22"/>
      <c r="U259" s="22"/>
      <c r="V259" s="23"/>
      <c r="W259" s="21"/>
      <c r="X259" s="22"/>
      <c r="Y259" s="22"/>
      <c r="Z259" s="22"/>
      <c r="AA259" s="22"/>
      <c r="AB259" s="22"/>
      <c r="AC259" s="22"/>
      <c r="AD259" s="22"/>
      <c r="AE259" s="22"/>
      <c r="AF259" s="22"/>
      <c r="AG259" s="22"/>
      <c r="AH259" s="22"/>
      <c r="AI259" s="22"/>
      <c r="AJ259" s="22"/>
      <c r="AK259" s="22"/>
      <c r="AL259" s="22"/>
      <c r="AM259" s="22"/>
      <c r="AN259" s="22"/>
      <c r="AO259" s="22"/>
      <c r="AP259" s="22"/>
      <c r="AQ259" s="22"/>
      <c r="AR259" s="23"/>
      <c r="AS259" s="21"/>
      <c r="AT259" s="22"/>
      <c r="AU259" s="22"/>
      <c r="AV259" s="22"/>
      <c r="AW259" s="22"/>
      <c r="AX259" s="22"/>
      <c r="AY259" s="22"/>
      <c r="AZ259" s="22"/>
      <c r="BA259" s="22"/>
      <c r="BB259" s="22"/>
      <c r="BC259" s="22"/>
      <c r="BD259" s="22"/>
      <c r="BE259" s="22"/>
      <c r="BF259" s="22"/>
      <c r="BG259" s="22"/>
      <c r="BH259" s="22"/>
      <c r="BI259" s="22"/>
      <c r="BJ259" s="22"/>
      <c r="BK259" s="22"/>
      <c r="BL259" s="22"/>
      <c r="BM259" s="22"/>
      <c r="BN259" s="23"/>
      <c r="BO259" s="21"/>
      <c r="BP259" s="22"/>
      <c r="BQ259" s="22"/>
      <c r="BR259" s="22"/>
      <c r="BS259" s="22"/>
      <c r="BT259" s="22"/>
      <c r="BU259" s="22"/>
      <c r="BV259" s="22"/>
      <c r="BW259" s="22"/>
      <c r="BX259" s="22"/>
      <c r="BY259" s="22"/>
      <c r="BZ259" s="22"/>
      <c r="CA259" s="22"/>
      <c r="CB259" s="22"/>
      <c r="CC259" s="22"/>
      <c r="CD259" s="22"/>
      <c r="CE259" s="22"/>
      <c r="CF259" s="22"/>
      <c r="CG259" s="22"/>
      <c r="CH259" s="22"/>
      <c r="CI259" s="22"/>
      <c r="CJ259" s="23"/>
      <c r="CK259" s="21"/>
      <c r="CL259" s="22"/>
      <c r="CM259" s="22"/>
      <c r="CN259" s="22"/>
      <c r="CO259" s="22"/>
      <c r="CP259" s="22"/>
      <c r="CQ259" s="22"/>
      <c r="CR259" s="22"/>
      <c r="CS259" s="22"/>
      <c r="CT259" s="22"/>
      <c r="CU259" s="22"/>
      <c r="CV259" s="22"/>
      <c r="CW259" s="22"/>
      <c r="CX259" s="22"/>
      <c r="CY259" s="22"/>
      <c r="CZ259" s="22"/>
      <c r="DA259" s="22"/>
      <c r="DB259" s="22"/>
      <c r="DC259" s="22"/>
      <c r="DD259" s="22"/>
      <c r="DE259" s="22"/>
      <c r="DF259" s="23"/>
      <c r="DG259" s="21"/>
      <c r="DH259" s="22"/>
      <c r="DI259" s="22"/>
      <c r="DJ259" s="22"/>
      <c r="DK259" s="22"/>
      <c r="DL259" s="22"/>
      <c r="DM259" s="22"/>
      <c r="DN259" s="22"/>
      <c r="DO259" s="22"/>
      <c r="DP259" s="22"/>
      <c r="DQ259" s="22"/>
      <c r="DR259" s="22"/>
      <c r="DS259" s="22"/>
      <c r="DT259" s="22"/>
      <c r="DU259" s="22"/>
      <c r="DV259" s="22"/>
      <c r="DW259" s="22"/>
      <c r="DX259" s="22"/>
      <c r="DY259" s="22"/>
      <c r="DZ259" s="22"/>
      <c r="EA259" s="22"/>
      <c r="EB259" s="23"/>
      <c r="EC259" s="21"/>
      <c r="ED259" s="22"/>
      <c r="EE259" s="22"/>
      <c r="EF259" s="22"/>
      <c r="EG259" s="22"/>
      <c r="EH259" s="22"/>
      <c r="EI259" s="22"/>
      <c r="EJ259" s="22"/>
      <c r="EK259" s="22"/>
      <c r="EL259" s="22"/>
      <c r="EM259" s="22"/>
      <c r="EN259" s="22"/>
      <c r="EO259" s="22"/>
      <c r="EP259" s="22"/>
      <c r="EQ259" s="22"/>
      <c r="ER259" s="22"/>
      <c r="ES259" s="22"/>
      <c r="ET259" s="22"/>
      <c r="EU259" s="22"/>
      <c r="EV259" s="22"/>
      <c r="EW259" s="22"/>
      <c r="EX259" s="23"/>
      <c r="EY259" s="21"/>
      <c r="EZ259" s="22"/>
      <c r="FA259" s="22"/>
      <c r="FB259" s="22"/>
      <c r="FC259" s="22"/>
      <c r="FD259" s="22"/>
      <c r="FE259" s="22"/>
      <c r="FF259" s="22"/>
      <c r="FG259" s="22"/>
      <c r="FH259" s="22"/>
      <c r="FI259" s="22"/>
      <c r="FJ259" s="22"/>
      <c r="FK259" s="22"/>
      <c r="FL259" s="22"/>
      <c r="FM259" s="22"/>
      <c r="FN259" s="22"/>
      <c r="FO259" s="22"/>
      <c r="FP259" s="22"/>
      <c r="FQ259" s="22"/>
      <c r="FR259" s="22"/>
      <c r="FS259" s="22"/>
      <c r="FT259" s="23"/>
      <c r="FU259" s="21"/>
      <c r="FV259" s="22"/>
      <c r="FW259" s="22"/>
      <c r="FX259" s="22"/>
      <c r="FY259" s="22"/>
      <c r="FZ259" s="22"/>
      <c r="GA259" s="22"/>
      <c r="GB259" s="22"/>
      <c r="GC259" s="22"/>
      <c r="GD259" s="22"/>
      <c r="GE259" s="22"/>
      <c r="GF259" s="22"/>
      <c r="GG259" s="22"/>
      <c r="GH259" s="22"/>
      <c r="GI259" s="22"/>
      <c r="GJ259" s="22"/>
      <c r="GK259" s="22"/>
      <c r="GL259" s="22"/>
      <c r="GM259" s="22"/>
      <c r="GN259" s="22"/>
      <c r="GO259" s="22"/>
      <c r="GP259" s="23"/>
      <c r="GQ259" s="21"/>
      <c r="GR259" s="22"/>
      <c r="GS259" s="22"/>
      <c r="GT259" s="22"/>
      <c r="GU259" s="22"/>
      <c r="GV259" s="22"/>
      <c r="GW259" s="22"/>
      <c r="GX259" s="22"/>
      <c r="GY259" s="22"/>
      <c r="GZ259" s="22"/>
      <c r="HA259" s="22"/>
      <c r="HB259" s="22"/>
      <c r="HC259" s="22"/>
      <c r="HD259" s="22"/>
      <c r="HE259" s="22"/>
      <c r="HF259" s="22"/>
      <c r="HG259" s="22"/>
      <c r="HH259" s="22"/>
      <c r="HI259" s="22"/>
      <c r="HJ259" s="22"/>
      <c r="HK259" s="22"/>
      <c r="HL259" s="23"/>
    </row>
    <row r="260" spans="1:220">
      <c r="A260" s="24"/>
      <c r="B260" s="17"/>
      <c r="C260" s="17"/>
      <c r="D260" s="17"/>
      <c r="E260" s="17"/>
      <c r="F260" s="17"/>
      <c r="G260" s="17"/>
      <c r="H260" s="17"/>
      <c r="I260" s="17"/>
      <c r="J260" s="17"/>
      <c r="K260" s="17"/>
      <c r="L260" s="17"/>
      <c r="M260" s="17"/>
      <c r="N260" s="17"/>
      <c r="O260" s="17"/>
      <c r="P260" s="17"/>
      <c r="Q260" s="17"/>
      <c r="R260" s="17"/>
      <c r="S260" s="17"/>
      <c r="T260" s="17"/>
      <c r="U260" s="17"/>
      <c r="V260" s="18"/>
      <c r="W260" s="24"/>
      <c r="X260" s="17"/>
      <c r="Y260" s="17"/>
      <c r="Z260" s="17"/>
      <c r="AA260" s="17"/>
      <c r="AB260" s="17"/>
      <c r="AC260" s="17"/>
      <c r="AD260" s="17"/>
      <c r="AE260" s="17"/>
      <c r="AF260" s="17"/>
      <c r="AG260" s="17"/>
      <c r="AH260" s="17"/>
      <c r="AI260" s="17"/>
      <c r="AJ260" s="17"/>
      <c r="AK260" s="17"/>
      <c r="AL260" s="17"/>
      <c r="AM260" s="17"/>
      <c r="AN260" s="17"/>
      <c r="AO260" s="17"/>
      <c r="AP260" s="17"/>
      <c r="AQ260" s="17"/>
      <c r="AR260" s="18"/>
      <c r="AS260" s="24"/>
      <c r="AT260" s="17"/>
      <c r="AU260" s="17"/>
      <c r="AV260" s="17"/>
      <c r="AW260" s="17"/>
      <c r="AX260" s="17"/>
      <c r="AY260" s="17"/>
      <c r="AZ260" s="17"/>
      <c r="BA260" s="17"/>
      <c r="BB260" s="17"/>
      <c r="BC260" s="17"/>
      <c r="BD260" s="17"/>
      <c r="BE260" s="17"/>
      <c r="BF260" s="17"/>
      <c r="BG260" s="17"/>
      <c r="BH260" s="17"/>
      <c r="BI260" s="17"/>
      <c r="BJ260" s="17"/>
      <c r="BK260" s="17"/>
      <c r="BL260" s="17"/>
      <c r="BM260" s="17"/>
      <c r="BN260" s="18"/>
      <c r="BO260" s="24"/>
      <c r="BP260" s="17"/>
      <c r="BQ260" s="17"/>
      <c r="BR260" s="17"/>
      <c r="BS260" s="17"/>
      <c r="BT260" s="17"/>
      <c r="BU260" s="17"/>
      <c r="BV260" s="17"/>
      <c r="BW260" s="17"/>
      <c r="BX260" s="17"/>
      <c r="BY260" s="17"/>
      <c r="BZ260" s="17"/>
      <c r="CA260" s="17"/>
      <c r="CB260" s="17"/>
      <c r="CC260" s="17"/>
      <c r="CD260" s="17"/>
      <c r="CE260" s="17"/>
      <c r="CF260" s="17"/>
      <c r="CG260" s="17"/>
      <c r="CH260" s="17"/>
      <c r="CI260" s="17"/>
      <c r="CJ260" s="18"/>
      <c r="CK260" s="24"/>
      <c r="CL260" s="17"/>
      <c r="CM260" s="17"/>
      <c r="CN260" s="17"/>
      <c r="CO260" s="17"/>
      <c r="CP260" s="17"/>
      <c r="CQ260" s="17"/>
      <c r="CR260" s="17"/>
      <c r="CS260" s="17"/>
      <c r="CT260" s="17"/>
      <c r="CU260" s="17"/>
      <c r="CV260" s="17"/>
      <c r="CW260" s="17"/>
      <c r="CX260" s="17"/>
      <c r="CY260" s="17"/>
      <c r="CZ260" s="17"/>
      <c r="DA260" s="17"/>
      <c r="DB260" s="17"/>
      <c r="DC260" s="17"/>
      <c r="DD260" s="17"/>
      <c r="DE260" s="17"/>
      <c r="DF260" s="18"/>
      <c r="DG260" s="24"/>
      <c r="DH260" s="17"/>
      <c r="DI260" s="17"/>
      <c r="DJ260" s="17"/>
      <c r="DK260" s="17"/>
      <c r="DL260" s="17"/>
      <c r="DM260" s="17"/>
      <c r="DN260" s="17"/>
      <c r="DO260" s="17"/>
      <c r="DP260" s="17"/>
      <c r="DQ260" s="17"/>
      <c r="DR260" s="17"/>
      <c r="DS260" s="17"/>
      <c r="DT260" s="17"/>
      <c r="DU260" s="17"/>
      <c r="DV260" s="17"/>
      <c r="DW260" s="17"/>
      <c r="DX260" s="17"/>
      <c r="DY260" s="17"/>
      <c r="DZ260" s="17"/>
      <c r="EA260" s="17"/>
      <c r="EB260" s="18"/>
      <c r="EC260" s="24"/>
      <c r="ED260" s="17"/>
      <c r="EE260" s="17"/>
      <c r="EF260" s="17"/>
      <c r="EG260" s="17"/>
      <c r="EH260" s="17"/>
      <c r="EI260" s="17"/>
      <c r="EJ260" s="17"/>
      <c r="EK260" s="17"/>
      <c r="EL260" s="17"/>
      <c r="EM260" s="17"/>
      <c r="EN260" s="17"/>
      <c r="EO260" s="17"/>
      <c r="EP260" s="17"/>
      <c r="EQ260" s="17"/>
      <c r="ER260" s="17"/>
      <c r="ES260" s="17"/>
      <c r="ET260" s="17"/>
      <c r="EU260" s="17"/>
      <c r="EV260" s="17"/>
      <c r="EW260" s="17"/>
      <c r="EX260" s="18"/>
      <c r="EY260" s="24"/>
      <c r="EZ260" s="17"/>
      <c r="FA260" s="17"/>
      <c r="FB260" s="17"/>
      <c r="FC260" s="17"/>
      <c r="FD260" s="17"/>
      <c r="FE260" s="17"/>
      <c r="FF260" s="17"/>
      <c r="FG260" s="17"/>
      <c r="FH260" s="17"/>
      <c r="FI260" s="17"/>
      <c r="FJ260" s="17"/>
      <c r="FK260" s="17"/>
      <c r="FL260" s="17"/>
      <c r="FM260" s="17"/>
      <c r="FN260" s="17"/>
      <c r="FO260" s="17"/>
      <c r="FP260" s="17"/>
      <c r="FQ260" s="17"/>
      <c r="FR260" s="17"/>
      <c r="FS260" s="17"/>
      <c r="FT260" s="18"/>
      <c r="FU260" s="24"/>
      <c r="FV260" s="17"/>
      <c r="FW260" s="17"/>
      <c r="FX260" s="17"/>
      <c r="FY260" s="17"/>
      <c r="FZ260" s="17"/>
      <c r="GA260" s="17"/>
      <c r="GB260" s="17"/>
      <c r="GC260" s="17"/>
      <c r="GD260" s="17"/>
      <c r="GE260" s="17"/>
      <c r="GF260" s="17"/>
      <c r="GG260" s="17"/>
      <c r="GH260" s="17"/>
      <c r="GI260" s="17"/>
      <c r="GJ260" s="17"/>
      <c r="GK260" s="17"/>
      <c r="GL260" s="17"/>
      <c r="GM260" s="17"/>
      <c r="GN260" s="17"/>
      <c r="GO260" s="17"/>
      <c r="GP260" s="18"/>
      <c r="GQ260" s="24"/>
      <c r="GR260" s="17"/>
      <c r="GS260" s="17"/>
      <c r="GT260" s="17"/>
      <c r="GU260" s="17"/>
      <c r="GV260" s="17"/>
      <c r="GW260" s="17"/>
      <c r="GX260" s="17"/>
      <c r="GY260" s="17"/>
      <c r="GZ260" s="17"/>
      <c r="HA260" s="17"/>
      <c r="HB260" s="17"/>
      <c r="HC260" s="17"/>
      <c r="HD260" s="17"/>
      <c r="HE260" s="17"/>
      <c r="HF260" s="17"/>
      <c r="HG260" s="17"/>
      <c r="HH260" s="17"/>
      <c r="HI260" s="17"/>
      <c r="HJ260" s="17"/>
      <c r="HK260" s="17"/>
      <c r="HL260" s="18"/>
    </row>
    <row r="261" spans="1:220" ht="13.5" customHeight="1">
      <c r="A261" s="19"/>
      <c r="B261" s="310" t="str">
        <f>IF($F$223="2","女","")</f>
        <v/>
      </c>
      <c r="C261" s="310"/>
      <c r="E261" s="307" t="s">
        <v>248</v>
      </c>
      <c r="F261" s="308"/>
      <c r="G261" s="308"/>
      <c r="H261" s="308"/>
      <c r="I261" s="308"/>
      <c r="J261" s="308"/>
      <c r="K261" s="308"/>
      <c r="L261" s="308"/>
      <c r="M261" s="308"/>
      <c r="N261" s="308"/>
      <c r="O261" s="308"/>
      <c r="P261" s="308"/>
      <c r="Q261" s="308"/>
      <c r="R261" s="308"/>
      <c r="V261" s="20"/>
      <c r="W261" s="19"/>
      <c r="X261" s="310" t="str">
        <f>IF($AB$223="2","女","")</f>
        <v/>
      </c>
      <c r="Y261" s="310"/>
      <c r="AA261" s="307" t="s">
        <v>248</v>
      </c>
      <c r="AB261" s="308"/>
      <c r="AC261" s="308"/>
      <c r="AD261" s="308"/>
      <c r="AE261" s="308"/>
      <c r="AF261" s="308"/>
      <c r="AG261" s="308"/>
      <c r="AH261" s="308"/>
      <c r="AI261" s="308"/>
      <c r="AJ261" s="308"/>
      <c r="AK261" s="308"/>
      <c r="AL261" s="308"/>
      <c r="AM261" s="308"/>
      <c r="AN261" s="308"/>
      <c r="AR261" s="20"/>
      <c r="AS261" s="19"/>
      <c r="AT261" s="310" t="str">
        <f>IF($AX$223="2","女","")</f>
        <v/>
      </c>
      <c r="AU261" s="310"/>
      <c r="AW261" s="307" t="s">
        <v>248</v>
      </c>
      <c r="AX261" s="308"/>
      <c r="AY261" s="308"/>
      <c r="AZ261" s="308"/>
      <c r="BA261" s="308"/>
      <c r="BB261" s="308"/>
      <c r="BC261" s="308"/>
      <c r="BD261" s="308"/>
      <c r="BE261" s="308"/>
      <c r="BF261" s="308"/>
      <c r="BG261" s="308"/>
      <c r="BH261" s="308"/>
      <c r="BI261" s="308"/>
      <c r="BJ261" s="308"/>
      <c r="BN261" s="20"/>
      <c r="BO261" s="19"/>
      <c r="BP261" s="310" t="str">
        <f>IF($BT$223="2","女","")</f>
        <v/>
      </c>
      <c r="BQ261" s="310"/>
      <c r="BS261" s="307" t="s">
        <v>248</v>
      </c>
      <c r="BT261" s="308"/>
      <c r="BU261" s="308"/>
      <c r="BV261" s="308"/>
      <c r="BW261" s="308"/>
      <c r="BX261" s="308"/>
      <c r="BY261" s="308"/>
      <c r="BZ261" s="308"/>
      <c r="CA261" s="308"/>
      <c r="CB261" s="308"/>
      <c r="CC261" s="308"/>
      <c r="CD261" s="308"/>
      <c r="CE261" s="308"/>
      <c r="CF261" s="308"/>
      <c r="CJ261" s="20"/>
      <c r="CK261" s="19"/>
      <c r="CL261" s="310" t="str">
        <f>IF($CP$223="2","女","")</f>
        <v/>
      </c>
      <c r="CM261" s="310"/>
      <c r="CO261" s="307" t="s">
        <v>248</v>
      </c>
      <c r="CP261" s="308"/>
      <c r="CQ261" s="308"/>
      <c r="CR261" s="308"/>
      <c r="CS261" s="308"/>
      <c r="CT261" s="308"/>
      <c r="CU261" s="308"/>
      <c r="CV261" s="308"/>
      <c r="CW261" s="308"/>
      <c r="CX261" s="308"/>
      <c r="CY261" s="308"/>
      <c r="CZ261" s="308"/>
      <c r="DA261" s="308"/>
      <c r="DB261" s="308"/>
      <c r="DF261" s="20"/>
      <c r="DG261" s="19"/>
      <c r="DH261" s="310" t="str">
        <f>IF($DL$223="2","女","")</f>
        <v/>
      </c>
      <c r="DI261" s="310"/>
      <c r="DK261" s="307" t="s">
        <v>248</v>
      </c>
      <c r="DL261" s="308"/>
      <c r="DM261" s="308"/>
      <c r="DN261" s="308"/>
      <c r="DO261" s="308"/>
      <c r="DP261" s="308"/>
      <c r="DQ261" s="308"/>
      <c r="DR261" s="308"/>
      <c r="DS261" s="308"/>
      <c r="DT261" s="308"/>
      <c r="DU261" s="308"/>
      <c r="DV261" s="308"/>
      <c r="DW261" s="308"/>
      <c r="DX261" s="308"/>
      <c r="EB261" s="20"/>
      <c r="EC261" s="19"/>
      <c r="ED261" s="310" t="str">
        <f>IF($EH$223="2","女","")</f>
        <v/>
      </c>
      <c r="EE261" s="310"/>
      <c r="EG261" s="307" t="s">
        <v>248</v>
      </c>
      <c r="EH261" s="308"/>
      <c r="EI261" s="308"/>
      <c r="EJ261" s="308"/>
      <c r="EK261" s="308"/>
      <c r="EL261" s="308"/>
      <c r="EM261" s="308"/>
      <c r="EN261" s="308"/>
      <c r="EO261" s="308"/>
      <c r="EP261" s="308"/>
      <c r="EQ261" s="308"/>
      <c r="ER261" s="308"/>
      <c r="ES261" s="308"/>
      <c r="ET261" s="308"/>
      <c r="EX261" s="20"/>
      <c r="EY261" s="19"/>
      <c r="EZ261" s="310" t="str">
        <f>IF($FD$223="2","女","")</f>
        <v/>
      </c>
      <c r="FA261" s="310"/>
      <c r="FC261" s="307" t="s">
        <v>248</v>
      </c>
      <c r="FD261" s="308"/>
      <c r="FE261" s="308"/>
      <c r="FF261" s="308"/>
      <c r="FG261" s="308"/>
      <c r="FH261" s="308"/>
      <c r="FI261" s="308"/>
      <c r="FJ261" s="308"/>
      <c r="FK261" s="308"/>
      <c r="FL261" s="308"/>
      <c r="FM261" s="308"/>
      <c r="FN261" s="308"/>
      <c r="FO261" s="308"/>
      <c r="FP261" s="308"/>
      <c r="FT261" s="20"/>
      <c r="FU261" s="19"/>
      <c r="FV261" s="310" t="str">
        <f>IF($FZ$223="2","女","")</f>
        <v/>
      </c>
      <c r="FW261" s="310"/>
      <c r="FY261" s="307" t="s">
        <v>248</v>
      </c>
      <c r="FZ261" s="308"/>
      <c r="GA261" s="308"/>
      <c r="GB261" s="308"/>
      <c r="GC261" s="308"/>
      <c r="GD261" s="308"/>
      <c r="GE261" s="308"/>
      <c r="GF261" s="308"/>
      <c r="GG261" s="308"/>
      <c r="GH261" s="308"/>
      <c r="GI261" s="308"/>
      <c r="GJ261" s="308"/>
      <c r="GK261" s="308"/>
      <c r="GL261" s="308"/>
      <c r="GP261" s="20"/>
      <c r="GQ261" s="19"/>
      <c r="GR261" s="310" t="str">
        <f>IF($GV$223="2","女","")</f>
        <v/>
      </c>
      <c r="GS261" s="310"/>
      <c r="GU261" s="307" t="s">
        <v>248</v>
      </c>
      <c r="GV261" s="308"/>
      <c r="GW261" s="308"/>
      <c r="GX261" s="308"/>
      <c r="GY261" s="308"/>
      <c r="GZ261" s="308"/>
      <c r="HA261" s="308"/>
      <c r="HB261" s="308"/>
      <c r="HC261" s="308"/>
      <c r="HD261" s="308"/>
      <c r="HE261" s="308"/>
      <c r="HF261" s="308"/>
      <c r="HG261" s="308"/>
      <c r="HH261" s="308"/>
      <c r="HL261" s="20"/>
    </row>
    <row r="262" spans="1:220" ht="14.25" customHeight="1" thickBot="1">
      <c r="A262" s="19"/>
      <c r="B262" s="310"/>
      <c r="C262" s="310"/>
      <c r="E262" s="309"/>
      <c r="F262" s="309"/>
      <c r="G262" s="309"/>
      <c r="H262" s="309"/>
      <c r="I262" s="309"/>
      <c r="J262" s="309"/>
      <c r="K262" s="309"/>
      <c r="L262" s="309"/>
      <c r="M262" s="309"/>
      <c r="N262" s="309"/>
      <c r="O262" s="309"/>
      <c r="P262" s="309"/>
      <c r="Q262" s="309"/>
      <c r="R262" s="309"/>
      <c r="V262" s="20"/>
      <c r="W262" s="19"/>
      <c r="X262" s="310"/>
      <c r="Y262" s="310"/>
      <c r="AA262" s="309"/>
      <c r="AB262" s="309"/>
      <c r="AC262" s="309"/>
      <c r="AD262" s="309"/>
      <c r="AE262" s="309"/>
      <c r="AF262" s="309"/>
      <c r="AG262" s="309"/>
      <c r="AH262" s="309"/>
      <c r="AI262" s="309"/>
      <c r="AJ262" s="309"/>
      <c r="AK262" s="309"/>
      <c r="AL262" s="309"/>
      <c r="AM262" s="309"/>
      <c r="AN262" s="309"/>
      <c r="AR262" s="20"/>
      <c r="AS262" s="19"/>
      <c r="AT262" s="310"/>
      <c r="AU262" s="310"/>
      <c r="AW262" s="309"/>
      <c r="AX262" s="309"/>
      <c r="AY262" s="309"/>
      <c r="AZ262" s="309"/>
      <c r="BA262" s="309"/>
      <c r="BB262" s="309"/>
      <c r="BC262" s="309"/>
      <c r="BD262" s="309"/>
      <c r="BE262" s="309"/>
      <c r="BF262" s="309"/>
      <c r="BG262" s="309"/>
      <c r="BH262" s="309"/>
      <c r="BI262" s="309"/>
      <c r="BJ262" s="309"/>
      <c r="BN262" s="20"/>
      <c r="BO262" s="19"/>
      <c r="BP262" s="310"/>
      <c r="BQ262" s="310"/>
      <c r="BS262" s="309"/>
      <c r="BT262" s="309"/>
      <c r="BU262" s="309"/>
      <c r="BV262" s="309"/>
      <c r="BW262" s="309"/>
      <c r="BX262" s="309"/>
      <c r="BY262" s="309"/>
      <c r="BZ262" s="309"/>
      <c r="CA262" s="309"/>
      <c r="CB262" s="309"/>
      <c r="CC262" s="309"/>
      <c r="CD262" s="309"/>
      <c r="CE262" s="309"/>
      <c r="CF262" s="309"/>
      <c r="CJ262" s="20"/>
      <c r="CK262" s="19"/>
      <c r="CL262" s="310"/>
      <c r="CM262" s="310"/>
      <c r="CO262" s="309"/>
      <c r="CP262" s="309"/>
      <c r="CQ262" s="309"/>
      <c r="CR262" s="309"/>
      <c r="CS262" s="309"/>
      <c r="CT262" s="309"/>
      <c r="CU262" s="309"/>
      <c r="CV262" s="309"/>
      <c r="CW262" s="309"/>
      <c r="CX262" s="309"/>
      <c r="CY262" s="309"/>
      <c r="CZ262" s="309"/>
      <c r="DA262" s="309"/>
      <c r="DB262" s="309"/>
      <c r="DF262" s="20"/>
      <c r="DG262" s="19"/>
      <c r="DH262" s="310"/>
      <c r="DI262" s="310"/>
      <c r="DK262" s="309"/>
      <c r="DL262" s="309"/>
      <c r="DM262" s="309"/>
      <c r="DN262" s="309"/>
      <c r="DO262" s="309"/>
      <c r="DP262" s="309"/>
      <c r="DQ262" s="309"/>
      <c r="DR262" s="309"/>
      <c r="DS262" s="309"/>
      <c r="DT262" s="309"/>
      <c r="DU262" s="309"/>
      <c r="DV262" s="309"/>
      <c r="DW262" s="309"/>
      <c r="DX262" s="309"/>
      <c r="EB262" s="20"/>
      <c r="EC262" s="19"/>
      <c r="ED262" s="310"/>
      <c r="EE262" s="310"/>
      <c r="EG262" s="309"/>
      <c r="EH262" s="309"/>
      <c r="EI262" s="309"/>
      <c r="EJ262" s="309"/>
      <c r="EK262" s="309"/>
      <c r="EL262" s="309"/>
      <c r="EM262" s="309"/>
      <c r="EN262" s="309"/>
      <c r="EO262" s="309"/>
      <c r="EP262" s="309"/>
      <c r="EQ262" s="309"/>
      <c r="ER262" s="309"/>
      <c r="ES262" s="309"/>
      <c r="ET262" s="309"/>
      <c r="EX262" s="20"/>
      <c r="EY262" s="19"/>
      <c r="EZ262" s="310"/>
      <c r="FA262" s="310"/>
      <c r="FC262" s="309"/>
      <c r="FD262" s="309"/>
      <c r="FE262" s="309"/>
      <c r="FF262" s="309"/>
      <c r="FG262" s="309"/>
      <c r="FH262" s="309"/>
      <c r="FI262" s="309"/>
      <c r="FJ262" s="309"/>
      <c r="FK262" s="309"/>
      <c r="FL262" s="309"/>
      <c r="FM262" s="309"/>
      <c r="FN262" s="309"/>
      <c r="FO262" s="309"/>
      <c r="FP262" s="309"/>
      <c r="FT262" s="20"/>
      <c r="FU262" s="19"/>
      <c r="FV262" s="310"/>
      <c r="FW262" s="310"/>
      <c r="FY262" s="309"/>
      <c r="FZ262" s="309"/>
      <c r="GA262" s="309"/>
      <c r="GB262" s="309"/>
      <c r="GC262" s="309"/>
      <c r="GD262" s="309"/>
      <c r="GE262" s="309"/>
      <c r="GF262" s="309"/>
      <c r="GG262" s="309"/>
      <c r="GH262" s="309"/>
      <c r="GI262" s="309"/>
      <c r="GJ262" s="309"/>
      <c r="GK262" s="309"/>
      <c r="GL262" s="309"/>
      <c r="GP262" s="20"/>
      <c r="GQ262" s="19"/>
      <c r="GR262" s="310"/>
      <c r="GS262" s="310"/>
      <c r="GU262" s="309"/>
      <c r="GV262" s="309"/>
      <c r="GW262" s="309"/>
      <c r="GX262" s="309"/>
      <c r="GY262" s="309"/>
      <c r="GZ262" s="309"/>
      <c r="HA262" s="309"/>
      <c r="HB262" s="309"/>
      <c r="HC262" s="309"/>
      <c r="HD262" s="309"/>
      <c r="HE262" s="309"/>
      <c r="HF262" s="309"/>
      <c r="HG262" s="309"/>
      <c r="HH262" s="309"/>
      <c r="HL262" s="20"/>
    </row>
    <row r="263" spans="1:220" ht="15" thickTop="1" thickBot="1">
      <c r="A263" s="19"/>
      <c r="V263" s="20"/>
      <c r="W263" s="19"/>
      <c r="AR263" s="20"/>
      <c r="AS263" s="19"/>
      <c r="BN263" s="20"/>
      <c r="BO263" s="19"/>
      <c r="CJ263" s="20"/>
      <c r="CK263" s="19"/>
      <c r="DF263" s="20"/>
      <c r="DG263" s="19"/>
      <c r="EB263" s="20"/>
      <c r="EC263" s="19"/>
      <c r="EX263" s="20"/>
      <c r="EY263" s="19"/>
      <c r="FT263" s="20"/>
      <c r="FU263" s="19"/>
      <c r="GP263" s="20"/>
      <c r="GQ263" s="19"/>
      <c r="HL263" s="20"/>
    </row>
    <row r="264" spans="1:220" ht="13.5" customHeight="1">
      <c r="A264" s="19"/>
      <c r="B264" s="282" t="s">
        <v>249</v>
      </c>
      <c r="C264" s="287"/>
      <c r="D264" s="287"/>
      <c r="E264" s="287"/>
      <c r="F264" s="287"/>
      <c r="G264" s="287"/>
      <c r="H264" s="287"/>
      <c r="I264" s="287"/>
      <c r="J264" s="287"/>
      <c r="K264" s="286" t="s">
        <v>250</v>
      </c>
      <c r="L264" s="287"/>
      <c r="M264" s="287"/>
      <c r="N264" s="287"/>
      <c r="O264" s="287"/>
      <c r="P264" s="287"/>
      <c r="Q264" s="287"/>
      <c r="R264" s="287"/>
      <c r="S264" s="287"/>
      <c r="T264" s="287"/>
      <c r="U264" s="305"/>
      <c r="V264" s="20"/>
      <c r="W264" s="19"/>
      <c r="X264" s="282" t="s">
        <v>249</v>
      </c>
      <c r="Y264" s="287"/>
      <c r="Z264" s="287"/>
      <c r="AA264" s="287"/>
      <c r="AB264" s="287"/>
      <c r="AC264" s="287"/>
      <c r="AD264" s="287"/>
      <c r="AE264" s="287"/>
      <c r="AF264" s="287"/>
      <c r="AG264" s="286" t="s">
        <v>250</v>
      </c>
      <c r="AH264" s="287"/>
      <c r="AI264" s="287"/>
      <c r="AJ264" s="287"/>
      <c r="AK264" s="287"/>
      <c r="AL264" s="287"/>
      <c r="AM264" s="287"/>
      <c r="AN264" s="287"/>
      <c r="AO264" s="287"/>
      <c r="AP264" s="287"/>
      <c r="AQ264" s="305"/>
      <c r="AR264" s="20"/>
      <c r="AS264" s="19"/>
      <c r="AT264" s="282" t="s">
        <v>249</v>
      </c>
      <c r="AU264" s="287"/>
      <c r="AV264" s="287"/>
      <c r="AW264" s="287"/>
      <c r="AX264" s="287"/>
      <c r="AY264" s="287"/>
      <c r="AZ264" s="287"/>
      <c r="BA264" s="287"/>
      <c r="BB264" s="287"/>
      <c r="BC264" s="286" t="s">
        <v>250</v>
      </c>
      <c r="BD264" s="287"/>
      <c r="BE264" s="287"/>
      <c r="BF264" s="287"/>
      <c r="BG264" s="287"/>
      <c r="BH264" s="287"/>
      <c r="BI264" s="287"/>
      <c r="BJ264" s="287"/>
      <c r="BK264" s="287"/>
      <c r="BL264" s="287"/>
      <c r="BM264" s="305"/>
      <c r="BN264" s="20"/>
      <c r="BO264" s="19"/>
      <c r="BP264" s="282" t="s">
        <v>249</v>
      </c>
      <c r="BQ264" s="287"/>
      <c r="BR264" s="287"/>
      <c r="BS264" s="287"/>
      <c r="BT264" s="287"/>
      <c r="BU264" s="287"/>
      <c r="BV264" s="287"/>
      <c r="BW264" s="287"/>
      <c r="BX264" s="287"/>
      <c r="BY264" s="286" t="s">
        <v>250</v>
      </c>
      <c r="BZ264" s="287"/>
      <c r="CA264" s="287"/>
      <c r="CB264" s="287"/>
      <c r="CC264" s="287"/>
      <c r="CD264" s="287"/>
      <c r="CE264" s="287"/>
      <c r="CF264" s="287"/>
      <c r="CG264" s="287"/>
      <c r="CH264" s="287"/>
      <c r="CI264" s="305"/>
      <c r="CJ264" s="20"/>
      <c r="CK264" s="19"/>
      <c r="CL264" s="282" t="s">
        <v>249</v>
      </c>
      <c r="CM264" s="287"/>
      <c r="CN264" s="287"/>
      <c r="CO264" s="287"/>
      <c r="CP264" s="287"/>
      <c r="CQ264" s="287"/>
      <c r="CR264" s="287"/>
      <c r="CS264" s="287"/>
      <c r="CT264" s="287"/>
      <c r="CU264" s="286" t="s">
        <v>250</v>
      </c>
      <c r="CV264" s="287"/>
      <c r="CW264" s="287"/>
      <c r="CX264" s="287"/>
      <c r="CY264" s="287"/>
      <c r="CZ264" s="287"/>
      <c r="DA264" s="287"/>
      <c r="DB264" s="287"/>
      <c r="DC264" s="287"/>
      <c r="DD264" s="287"/>
      <c r="DE264" s="305"/>
      <c r="DF264" s="20"/>
      <c r="DG264" s="19"/>
      <c r="DH264" s="282" t="s">
        <v>249</v>
      </c>
      <c r="DI264" s="287"/>
      <c r="DJ264" s="287"/>
      <c r="DK264" s="287"/>
      <c r="DL264" s="287"/>
      <c r="DM264" s="287"/>
      <c r="DN264" s="287"/>
      <c r="DO264" s="287"/>
      <c r="DP264" s="287"/>
      <c r="DQ264" s="286" t="s">
        <v>250</v>
      </c>
      <c r="DR264" s="287"/>
      <c r="DS264" s="287"/>
      <c r="DT264" s="287"/>
      <c r="DU264" s="287"/>
      <c r="DV264" s="287"/>
      <c r="DW264" s="287"/>
      <c r="DX264" s="287"/>
      <c r="DY264" s="287"/>
      <c r="DZ264" s="287"/>
      <c r="EA264" s="305"/>
      <c r="EB264" s="20"/>
      <c r="EC264" s="19"/>
      <c r="ED264" s="282" t="s">
        <v>249</v>
      </c>
      <c r="EE264" s="287"/>
      <c r="EF264" s="287"/>
      <c r="EG264" s="287"/>
      <c r="EH264" s="287"/>
      <c r="EI264" s="287"/>
      <c r="EJ264" s="287"/>
      <c r="EK264" s="287"/>
      <c r="EL264" s="287"/>
      <c r="EM264" s="286" t="s">
        <v>250</v>
      </c>
      <c r="EN264" s="287"/>
      <c r="EO264" s="287"/>
      <c r="EP264" s="287"/>
      <c r="EQ264" s="287"/>
      <c r="ER264" s="287"/>
      <c r="ES264" s="287"/>
      <c r="ET264" s="287"/>
      <c r="EU264" s="287"/>
      <c r="EV264" s="287"/>
      <c r="EW264" s="305"/>
      <c r="EX264" s="20"/>
      <c r="EY264" s="19"/>
      <c r="EZ264" s="282" t="s">
        <v>249</v>
      </c>
      <c r="FA264" s="287"/>
      <c r="FB264" s="287"/>
      <c r="FC264" s="287"/>
      <c r="FD264" s="287"/>
      <c r="FE264" s="287"/>
      <c r="FF264" s="287"/>
      <c r="FG264" s="287"/>
      <c r="FH264" s="287"/>
      <c r="FI264" s="286" t="s">
        <v>250</v>
      </c>
      <c r="FJ264" s="287"/>
      <c r="FK264" s="287"/>
      <c r="FL264" s="287"/>
      <c r="FM264" s="287"/>
      <c r="FN264" s="287"/>
      <c r="FO264" s="287"/>
      <c r="FP264" s="287"/>
      <c r="FQ264" s="287"/>
      <c r="FR264" s="287"/>
      <c r="FS264" s="305"/>
      <c r="FT264" s="20"/>
      <c r="FU264" s="19"/>
      <c r="FV264" s="282" t="s">
        <v>249</v>
      </c>
      <c r="FW264" s="287"/>
      <c r="FX264" s="287"/>
      <c r="FY264" s="287"/>
      <c r="FZ264" s="287"/>
      <c r="GA264" s="287"/>
      <c r="GB264" s="287"/>
      <c r="GC264" s="287"/>
      <c r="GD264" s="287"/>
      <c r="GE264" s="286" t="s">
        <v>250</v>
      </c>
      <c r="GF264" s="287"/>
      <c r="GG264" s="287"/>
      <c r="GH264" s="287"/>
      <c r="GI264" s="287"/>
      <c r="GJ264" s="287"/>
      <c r="GK264" s="287"/>
      <c r="GL264" s="287"/>
      <c r="GM264" s="287"/>
      <c r="GN264" s="287"/>
      <c r="GO264" s="305"/>
      <c r="GP264" s="20"/>
      <c r="GQ264" s="19"/>
      <c r="GR264" s="282" t="s">
        <v>249</v>
      </c>
      <c r="GS264" s="287"/>
      <c r="GT264" s="287"/>
      <c r="GU264" s="287"/>
      <c r="GV264" s="287"/>
      <c r="GW264" s="287"/>
      <c r="GX264" s="287"/>
      <c r="GY264" s="287"/>
      <c r="GZ264" s="287"/>
      <c r="HA264" s="286" t="s">
        <v>250</v>
      </c>
      <c r="HB264" s="287"/>
      <c r="HC264" s="287"/>
      <c r="HD264" s="287"/>
      <c r="HE264" s="287"/>
      <c r="HF264" s="287"/>
      <c r="HG264" s="287"/>
      <c r="HH264" s="287"/>
      <c r="HI264" s="287"/>
      <c r="HJ264" s="287"/>
      <c r="HK264" s="305"/>
      <c r="HL264" s="20"/>
    </row>
    <row r="265" spans="1:220" ht="13.5" customHeight="1">
      <c r="A265" s="19"/>
      <c r="B265" s="284"/>
      <c r="C265" s="289"/>
      <c r="D265" s="289"/>
      <c r="E265" s="289"/>
      <c r="F265" s="289"/>
      <c r="G265" s="289"/>
      <c r="H265" s="289"/>
      <c r="I265" s="289"/>
      <c r="J265" s="289"/>
      <c r="K265" s="288"/>
      <c r="L265" s="289"/>
      <c r="M265" s="289"/>
      <c r="N265" s="289"/>
      <c r="O265" s="289"/>
      <c r="P265" s="289"/>
      <c r="Q265" s="289"/>
      <c r="R265" s="289"/>
      <c r="S265" s="289"/>
      <c r="T265" s="289"/>
      <c r="U265" s="306"/>
      <c r="V265" s="20"/>
      <c r="W265" s="19"/>
      <c r="X265" s="284"/>
      <c r="Y265" s="289"/>
      <c r="Z265" s="289"/>
      <c r="AA265" s="289"/>
      <c r="AB265" s="289"/>
      <c r="AC265" s="289"/>
      <c r="AD265" s="289"/>
      <c r="AE265" s="289"/>
      <c r="AF265" s="289"/>
      <c r="AG265" s="288"/>
      <c r="AH265" s="289"/>
      <c r="AI265" s="289"/>
      <c r="AJ265" s="289"/>
      <c r="AK265" s="289"/>
      <c r="AL265" s="289"/>
      <c r="AM265" s="289"/>
      <c r="AN265" s="289"/>
      <c r="AO265" s="289"/>
      <c r="AP265" s="289"/>
      <c r="AQ265" s="306"/>
      <c r="AR265" s="20"/>
      <c r="AS265" s="19"/>
      <c r="AT265" s="284"/>
      <c r="AU265" s="289"/>
      <c r="AV265" s="289"/>
      <c r="AW265" s="289"/>
      <c r="AX265" s="289"/>
      <c r="AY265" s="289"/>
      <c r="AZ265" s="289"/>
      <c r="BA265" s="289"/>
      <c r="BB265" s="289"/>
      <c r="BC265" s="288"/>
      <c r="BD265" s="289"/>
      <c r="BE265" s="289"/>
      <c r="BF265" s="289"/>
      <c r="BG265" s="289"/>
      <c r="BH265" s="289"/>
      <c r="BI265" s="289"/>
      <c r="BJ265" s="289"/>
      <c r="BK265" s="289"/>
      <c r="BL265" s="289"/>
      <c r="BM265" s="306"/>
      <c r="BN265" s="20"/>
      <c r="BO265" s="19"/>
      <c r="BP265" s="284"/>
      <c r="BQ265" s="289"/>
      <c r="BR265" s="289"/>
      <c r="BS265" s="289"/>
      <c r="BT265" s="289"/>
      <c r="BU265" s="289"/>
      <c r="BV265" s="289"/>
      <c r="BW265" s="289"/>
      <c r="BX265" s="289"/>
      <c r="BY265" s="288"/>
      <c r="BZ265" s="289"/>
      <c r="CA265" s="289"/>
      <c r="CB265" s="289"/>
      <c r="CC265" s="289"/>
      <c r="CD265" s="289"/>
      <c r="CE265" s="289"/>
      <c r="CF265" s="289"/>
      <c r="CG265" s="289"/>
      <c r="CH265" s="289"/>
      <c r="CI265" s="306"/>
      <c r="CJ265" s="20"/>
      <c r="CK265" s="19"/>
      <c r="CL265" s="284"/>
      <c r="CM265" s="289"/>
      <c r="CN265" s="289"/>
      <c r="CO265" s="289"/>
      <c r="CP265" s="289"/>
      <c r="CQ265" s="289"/>
      <c r="CR265" s="289"/>
      <c r="CS265" s="289"/>
      <c r="CT265" s="289"/>
      <c r="CU265" s="288"/>
      <c r="CV265" s="289"/>
      <c r="CW265" s="289"/>
      <c r="CX265" s="289"/>
      <c r="CY265" s="289"/>
      <c r="CZ265" s="289"/>
      <c r="DA265" s="289"/>
      <c r="DB265" s="289"/>
      <c r="DC265" s="289"/>
      <c r="DD265" s="289"/>
      <c r="DE265" s="306"/>
      <c r="DF265" s="20"/>
      <c r="DG265" s="19"/>
      <c r="DH265" s="284"/>
      <c r="DI265" s="289"/>
      <c r="DJ265" s="289"/>
      <c r="DK265" s="289"/>
      <c r="DL265" s="289"/>
      <c r="DM265" s="289"/>
      <c r="DN265" s="289"/>
      <c r="DO265" s="289"/>
      <c r="DP265" s="289"/>
      <c r="DQ265" s="288"/>
      <c r="DR265" s="289"/>
      <c r="DS265" s="289"/>
      <c r="DT265" s="289"/>
      <c r="DU265" s="289"/>
      <c r="DV265" s="289"/>
      <c r="DW265" s="289"/>
      <c r="DX265" s="289"/>
      <c r="DY265" s="289"/>
      <c r="DZ265" s="289"/>
      <c r="EA265" s="306"/>
      <c r="EB265" s="20"/>
      <c r="EC265" s="19"/>
      <c r="ED265" s="284"/>
      <c r="EE265" s="289"/>
      <c r="EF265" s="289"/>
      <c r="EG265" s="289"/>
      <c r="EH265" s="289"/>
      <c r="EI265" s="289"/>
      <c r="EJ265" s="289"/>
      <c r="EK265" s="289"/>
      <c r="EL265" s="289"/>
      <c r="EM265" s="288"/>
      <c r="EN265" s="289"/>
      <c r="EO265" s="289"/>
      <c r="EP265" s="289"/>
      <c r="EQ265" s="289"/>
      <c r="ER265" s="289"/>
      <c r="ES265" s="289"/>
      <c r="ET265" s="289"/>
      <c r="EU265" s="289"/>
      <c r="EV265" s="289"/>
      <c r="EW265" s="306"/>
      <c r="EX265" s="20"/>
      <c r="EY265" s="19"/>
      <c r="EZ265" s="284"/>
      <c r="FA265" s="289"/>
      <c r="FB265" s="289"/>
      <c r="FC265" s="289"/>
      <c r="FD265" s="289"/>
      <c r="FE265" s="289"/>
      <c r="FF265" s="289"/>
      <c r="FG265" s="289"/>
      <c r="FH265" s="289"/>
      <c r="FI265" s="288"/>
      <c r="FJ265" s="289"/>
      <c r="FK265" s="289"/>
      <c r="FL265" s="289"/>
      <c r="FM265" s="289"/>
      <c r="FN265" s="289"/>
      <c r="FO265" s="289"/>
      <c r="FP265" s="289"/>
      <c r="FQ265" s="289"/>
      <c r="FR265" s="289"/>
      <c r="FS265" s="306"/>
      <c r="FT265" s="20"/>
      <c r="FU265" s="19"/>
      <c r="FV265" s="284"/>
      <c r="FW265" s="289"/>
      <c r="FX265" s="289"/>
      <c r="FY265" s="289"/>
      <c r="FZ265" s="289"/>
      <c r="GA265" s="289"/>
      <c r="GB265" s="289"/>
      <c r="GC265" s="289"/>
      <c r="GD265" s="289"/>
      <c r="GE265" s="288"/>
      <c r="GF265" s="289"/>
      <c r="GG265" s="289"/>
      <c r="GH265" s="289"/>
      <c r="GI265" s="289"/>
      <c r="GJ265" s="289"/>
      <c r="GK265" s="289"/>
      <c r="GL265" s="289"/>
      <c r="GM265" s="289"/>
      <c r="GN265" s="289"/>
      <c r="GO265" s="306"/>
      <c r="GP265" s="20"/>
      <c r="GQ265" s="19"/>
      <c r="GR265" s="284"/>
      <c r="GS265" s="289"/>
      <c r="GT265" s="289"/>
      <c r="GU265" s="289"/>
      <c r="GV265" s="289"/>
      <c r="GW265" s="289"/>
      <c r="GX265" s="289"/>
      <c r="GY265" s="289"/>
      <c r="GZ265" s="289"/>
      <c r="HA265" s="288"/>
      <c r="HB265" s="289"/>
      <c r="HC265" s="289"/>
      <c r="HD265" s="289"/>
      <c r="HE265" s="289"/>
      <c r="HF265" s="289"/>
      <c r="HG265" s="289"/>
      <c r="HH265" s="289"/>
      <c r="HI265" s="289"/>
      <c r="HJ265" s="289"/>
      <c r="HK265" s="306"/>
      <c r="HL265" s="20"/>
    </row>
    <row r="266" spans="1:220" ht="13.5" customHeight="1">
      <c r="A266" s="19"/>
      <c r="B266" s="252" t="str">
        <f>個人一覧!$P$50</f>
        <v/>
      </c>
      <c r="C266" s="253"/>
      <c r="D266" s="253"/>
      <c r="E266" s="253"/>
      <c r="F266" s="253"/>
      <c r="G266" s="253"/>
      <c r="H266" s="253"/>
      <c r="I266" s="253"/>
      <c r="J266" s="253"/>
      <c r="K266" s="258" t="str">
        <f>IF(個人一覧!$Q$50="","記録なし",IF(LEN(個人一覧!$Q$50)=7,MID(個人一覧!$Q$50,2,2)&amp;"'"&amp;MID(個人一覧!$Q$50,4,2)&amp;""""&amp;MID(個人一覧!$Q$50,6,2),MID(個人一覧!$Q$50,2,2)&amp;"m"&amp;MID(個人一覧!$Q$50,4,2)))</f>
        <v>記録なし</v>
      </c>
      <c r="L266" s="253"/>
      <c r="M266" s="253"/>
      <c r="N266" s="253"/>
      <c r="O266" s="253"/>
      <c r="P266" s="253"/>
      <c r="Q266" s="253"/>
      <c r="R266" s="253"/>
      <c r="S266" s="253"/>
      <c r="T266" s="253"/>
      <c r="U266" s="259"/>
      <c r="V266" s="20"/>
      <c r="W266" s="19"/>
      <c r="X266" s="252" t="str">
        <f>個人一覧!$P$51</f>
        <v/>
      </c>
      <c r="Y266" s="253"/>
      <c r="Z266" s="253"/>
      <c r="AA266" s="253"/>
      <c r="AB266" s="253"/>
      <c r="AC266" s="253"/>
      <c r="AD266" s="253"/>
      <c r="AE266" s="253"/>
      <c r="AF266" s="253"/>
      <c r="AG266" s="258" t="str">
        <f>IF(個人一覧!$Q$51="","記録なし",IF(LEN(個人一覧!$Q$51)=7,MID(個人一覧!$Q$51,2,2)&amp;"'"&amp;MID(個人一覧!$Q$51,4,2)&amp;""""&amp;MID(個人一覧!$Q$51,6,2),MID(個人一覧!$Q$51,2,2)&amp;"m"&amp;MID(個人一覧!$Q$51,4,2)))</f>
        <v>記録なし</v>
      </c>
      <c r="AH266" s="253"/>
      <c r="AI266" s="253"/>
      <c r="AJ266" s="253"/>
      <c r="AK266" s="253"/>
      <c r="AL266" s="253"/>
      <c r="AM266" s="253"/>
      <c r="AN266" s="253"/>
      <c r="AO266" s="253"/>
      <c r="AP266" s="253"/>
      <c r="AQ266" s="259"/>
      <c r="AR266" s="20"/>
      <c r="AS266" s="19"/>
      <c r="AT266" s="252" t="str">
        <f>個人一覧!$P$52</f>
        <v/>
      </c>
      <c r="AU266" s="253"/>
      <c r="AV266" s="253"/>
      <c r="AW266" s="253"/>
      <c r="AX266" s="253"/>
      <c r="AY266" s="253"/>
      <c r="AZ266" s="253"/>
      <c r="BA266" s="253"/>
      <c r="BB266" s="253"/>
      <c r="BC266" s="258" t="str">
        <f>IF(個人一覧!$Q$52="","記録なし",IF(LEN(個人一覧!$Q$52)=7,MID(個人一覧!$Q$52,2,2)&amp;"'"&amp;MID(個人一覧!$Q$52,4,2)&amp;""""&amp;MID(個人一覧!$Q$52,6,2),MID(個人一覧!$Q$52,2,2)&amp;"m"&amp;MID(個人一覧!$Q$52,4,2)))</f>
        <v>記録なし</v>
      </c>
      <c r="BD266" s="253"/>
      <c r="BE266" s="253"/>
      <c r="BF266" s="253"/>
      <c r="BG266" s="253"/>
      <c r="BH266" s="253"/>
      <c r="BI266" s="253"/>
      <c r="BJ266" s="253"/>
      <c r="BK266" s="253"/>
      <c r="BL266" s="253"/>
      <c r="BM266" s="259"/>
      <c r="BN266" s="20"/>
      <c r="BO266" s="19"/>
      <c r="BP266" s="252" t="str">
        <f>個人一覧!$P$53</f>
        <v/>
      </c>
      <c r="BQ266" s="253"/>
      <c r="BR266" s="253"/>
      <c r="BS266" s="253"/>
      <c r="BT266" s="253"/>
      <c r="BU266" s="253"/>
      <c r="BV266" s="253"/>
      <c r="BW266" s="253"/>
      <c r="BX266" s="253"/>
      <c r="BY266" s="258" t="str">
        <f>IF(個人一覧!$Q$53="","記録なし",IF(LEN(個人一覧!$Q$53)=7,MID(個人一覧!$Q$53,2,2)&amp;"'"&amp;MID(個人一覧!$Q$53,4,2)&amp;""""&amp;MID(個人一覧!$Q$53,6,2),MID(個人一覧!$Q$53,2,2)&amp;"m"&amp;MID(個人一覧!$Q$53,4,2)))</f>
        <v>記録なし</v>
      </c>
      <c r="BZ266" s="253"/>
      <c r="CA266" s="253"/>
      <c r="CB266" s="253"/>
      <c r="CC266" s="253"/>
      <c r="CD266" s="253"/>
      <c r="CE266" s="253"/>
      <c r="CF266" s="253"/>
      <c r="CG266" s="253"/>
      <c r="CH266" s="253"/>
      <c r="CI266" s="259"/>
      <c r="CJ266" s="20"/>
      <c r="CK266" s="19"/>
      <c r="CL266" s="252" t="str">
        <f>個人一覧!$P$54</f>
        <v/>
      </c>
      <c r="CM266" s="253"/>
      <c r="CN266" s="253"/>
      <c r="CO266" s="253"/>
      <c r="CP266" s="253"/>
      <c r="CQ266" s="253"/>
      <c r="CR266" s="253"/>
      <c r="CS266" s="253"/>
      <c r="CT266" s="253"/>
      <c r="CU266" s="258" t="str">
        <f>IF(個人一覧!$Q$54="","記録なし",IF(LEN(個人一覧!$Q$54)=7,MID(個人一覧!$Q$54,2,2)&amp;"'"&amp;MID(個人一覧!$Q$54,4,2)&amp;""""&amp;MID(個人一覧!$Q$54,6,2),MID(個人一覧!$Q$54,2,2)&amp;"m"&amp;MID(個人一覧!$Q$54,4,2)))</f>
        <v>記録なし</v>
      </c>
      <c r="CV266" s="253"/>
      <c r="CW266" s="253"/>
      <c r="CX266" s="253"/>
      <c r="CY266" s="253"/>
      <c r="CZ266" s="253"/>
      <c r="DA266" s="253"/>
      <c r="DB266" s="253"/>
      <c r="DC266" s="253"/>
      <c r="DD266" s="253"/>
      <c r="DE266" s="259"/>
      <c r="DF266" s="20"/>
      <c r="DG266" s="19"/>
      <c r="DH266" s="252" t="str">
        <f>個人一覧!$P$55</f>
        <v/>
      </c>
      <c r="DI266" s="253"/>
      <c r="DJ266" s="253"/>
      <c r="DK266" s="253"/>
      <c r="DL266" s="253"/>
      <c r="DM266" s="253"/>
      <c r="DN266" s="253"/>
      <c r="DO266" s="253"/>
      <c r="DP266" s="253"/>
      <c r="DQ266" s="258" t="str">
        <f>IF(個人一覧!$Q$55="","記録なし",IF(LEN(個人一覧!$Q$55)=7,MID(個人一覧!$Q$55,2,2)&amp;"'"&amp;MID(個人一覧!$Q$55,4,2)&amp;""""&amp;MID(個人一覧!$Q$55,6,2),MID(個人一覧!$Q$55,2,2)&amp;"m"&amp;MID(個人一覧!$Q$55,4,2)))</f>
        <v>記録なし</v>
      </c>
      <c r="DR266" s="253"/>
      <c r="DS266" s="253"/>
      <c r="DT266" s="253"/>
      <c r="DU266" s="253"/>
      <c r="DV266" s="253"/>
      <c r="DW266" s="253"/>
      <c r="DX266" s="253"/>
      <c r="DY266" s="253"/>
      <c r="DZ266" s="253"/>
      <c r="EA266" s="259"/>
      <c r="EB266" s="20"/>
      <c r="EC266" s="19"/>
      <c r="ED266" s="252" t="str">
        <f>個人一覧!$P$56</f>
        <v/>
      </c>
      <c r="EE266" s="253"/>
      <c r="EF266" s="253"/>
      <c r="EG266" s="253"/>
      <c r="EH266" s="253"/>
      <c r="EI266" s="253"/>
      <c r="EJ266" s="253"/>
      <c r="EK266" s="253"/>
      <c r="EL266" s="253"/>
      <c r="EM266" s="258" t="str">
        <f>IF(RIGHT(個人一覧!$Q$56)="","記録なし",IF(LEN(個人一覧!$Q$56)=7,MID(個人一覧!$Q$56,2,2)&amp;"'"&amp;MID(個人一覧!$Q$56,4,2)&amp;""""&amp;MID(個人一覧!$Q$56,6,2),MID(個人一覧!$Q$56,2,2)&amp;"m"&amp;MID(個人一覧!$Q$56,4,2)))</f>
        <v>記録なし</v>
      </c>
      <c r="EN266" s="253"/>
      <c r="EO266" s="253"/>
      <c r="EP266" s="253"/>
      <c r="EQ266" s="253"/>
      <c r="ER266" s="253"/>
      <c r="ES266" s="253"/>
      <c r="ET266" s="253"/>
      <c r="EU266" s="253"/>
      <c r="EV266" s="253"/>
      <c r="EW266" s="259"/>
      <c r="EX266" s="20"/>
      <c r="EY266" s="19"/>
      <c r="EZ266" s="252" t="str">
        <f>個人一覧!$P$57</f>
        <v/>
      </c>
      <c r="FA266" s="253"/>
      <c r="FB266" s="253"/>
      <c r="FC266" s="253"/>
      <c r="FD266" s="253"/>
      <c r="FE266" s="253"/>
      <c r="FF266" s="253"/>
      <c r="FG266" s="253"/>
      <c r="FH266" s="253"/>
      <c r="FI266" s="258" t="str">
        <f>IF(個人一覧!$Q$57="","記録なし",IF(LEN(個人一覧!$Q$57)=7,MID(個人一覧!$Q$57,2,2)&amp;"'"&amp;MID(個人一覧!$Q$57,4,2)&amp;""""&amp;MID(個人一覧!$Q$57,6,2),MID(個人一覧!$Q$57,2,2)&amp;"m"&amp;MID(個人一覧!$Q$57,4,2)))</f>
        <v>記録なし</v>
      </c>
      <c r="FJ266" s="253"/>
      <c r="FK266" s="253"/>
      <c r="FL266" s="253"/>
      <c r="FM266" s="253"/>
      <c r="FN266" s="253"/>
      <c r="FO266" s="253"/>
      <c r="FP266" s="253"/>
      <c r="FQ266" s="253"/>
      <c r="FR266" s="253"/>
      <c r="FS266" s="259"/>
      <c r="FT266" s="20"/>
      <c r="FU266" s="19"/>
      <c r="FV266" s="252" t="str">
        <f>個人一覧!$P$58</f>
        <v/>
      </c>
      <c r="FW266" s="253"/>
      <c r="FX266" s="253"/>
      <c r="FY266" s="253"/>
      <c r="FZ266" s="253"/>
      <c r="GA266" s="253"/>
      <c r="GB266" s="253"/>
      <c r="GC266" s="253"/>
      <c r="GD266" s="253"/>
      <c r="GE266" s="258" t="str">
        <f>IF(個人一覧!$Q$58="","記録なし",IF(LEN(個人一覧!$Q$58)=7,MID(個人一覧!$Q$58,2,2)&amp;"'"&amp;MID(個人一覧!$Q$58,4,2)&amp;""""&amp;MID(個人一覧!$Q$58,6,2),MID(個人一覧!$Q$58,2,2)&amp;"m"&amp;MID(個人一覧!$Q$58,4,2)))</f>
        <v>記録なし</v>
      </c>
      <c r="GF266" s="253"/>
      <c r="GG266" s="253"/>
      <c r="GH266" s="253"/>
      <c r="GI266" s="253"/>
      <c r="GJ266" s="253"/>
      <c r="GK266" s="253"/>
      <c r="GL266" s="253"/>
      <c r="GM266" s="253"/>
      <c r="GN266" s="253"/>
      <c r="GO266" s="259"/>
      <c r="GP266" s="20"/>
      <c r="GQ266" s="19"/>
      <c r="GR266" s="252" t="str">
        <f>個人一覧!$P$59</f>
        <v/>
      </c>
      <c r="GS266" s="253"/>
      <c r="GT266" s="253"/>
      <c r="GU266" s="253"/>
      <c r="GV266" s="253"/>
      <c r="GW266" s="253"/>
      <c r="GX266" s="253"/>
      <c r="GY266" s="253"/>
      <c r="GZ266" s="253"/>
      <c r="HA266" s="258" t="str">
        <f>IF(個人一覧!$Q$59="","記録なし",IF(LEN(個人一覧!$Q$59)=7,MID(個人一覧!$Q$59,2,2)&amp;"'"&amp;MID(個人一覧!$Q$59,4,2)&amp;""""&amp;MID(個人一覧!$Q$59,6,2),MID(個人一覧!$Q$59,2,2)&amp;"m"&amp;MID(個人一覧!$Q$59,4,2)))</f>
        <v>記録なし</v>
      </c>
      <c r="HB266" s="253"/>
      <c r="HC266" s="253"/>
      <c r="HD266" s="253"/>
      <c r="HE266" s="253"/>
      <c r="HF266" s="253"/>
      <c r="HG266" s="253"/>
      <c r="HH266" s="253"/>
      <c r="HI266" s="253"/>
      <c r="HJ266" s="253"/>
      <c r="HK266" s="259"/>
      <c r="HL266" s="20"/>
    </row>
    <row r="267" spans="1:220" ht="13.5" customHeight="1">
      <c r="A267" s="19"/>
      <c r="B267" s="254"/>
      <c r="C267" s="255"/>
      <c r="D267" s="255"/>
      <c r="E267" s="255"/>
      <c r="F267" s="255"/>
      <c r="G267" s="255"/>
      <c r="H267" s="255"/>
      <c r="I267" s="255"/>
      <c r="J267" s="255"/>
      <c r="K267" s="260"/>
      <c r="L267" s="255"/>
      <c r="M267" s="255"/>
      <c r="N267" s="255"/>
      <c r="O267" s="255"/>
      <c r="P267" s="255"/>
      <c r="Q267" s="255"/>
      <c r="R267" s="255"/>
      <c r="S267" s="255"/>
      <c r="T267" s="255"/>
      <c r="U267" s="261"/>
      <c r="V267" s="20"/>
      <c r="W267" s="19"/>
      <c r="X267" s="254"/>
      <c r="Y267" s="255"/>
      <c r="Z267" s="255"/>
      <c r="AA267" s="255"/>
      <c r="AB267" s="255"/>
      <c r="AC267" s="255"/>
      <c r="AD267" s="255"/>
      <c r="AE267" s="255"/>
      <c r="AF267" s="255"/>
      <c r="AG267" s="260"/>
      <c r="AH267" s="255"/>
      <c r="AI267" s="255"/>
      <c r="AJ267" s="255"/>
      <c r="AK267" s="255"/>
      <c r="AL267" s="255"/>
      <c r="AM267" s="255"/>
      <c r="AN267" s="255"/>
      <c r="AO267" s="255"/>
      <c r="AP267" s="255"/>
      <c r="AQ267" s="261"/>
      <c r="AR267" s="20"/>
      <c r="AS267" s="19"/>
      <c r="AT267" s="254"/>
      <c r="AU267" s="255"/>
      <c r="AV267" s="255"/>
      <c r="AW267" s="255"/>
      <c r="AX267" s="255"/>
      <c r="AY267" s="255"/>
      <c r="AZ267" s="255"/>
      <c r="BA267" s="255"/>
      <c r="BB267" s="255"/>
      <c r="BC267" s="260"/>
      <c r="BD267" s="255"/>
      <c r="BE267" s="255"/>
      <c r="BF267" s="255"/>
      <c r="BG267" s="255"/>
      <c r="BH267" s="255"/>
      <c r="BI267" s="255"/>
      <c r="BJ267" s="255"/>
      <c r="BK267" s="255"/>
      <c r="BL267" s="255"/>
      <c r="BM267" s="261"/>
      <c r="BN267" s="20"/>
      <c r="BO267" s="19"/>
      <c r="BP267" s="254"/>
      <c r="BQ267" s="255"/>
      <c r="BR267" s="255"/>
      <c r="BS267" s="255"/>
      <c r="BT267" s="255"/>
      <c r="BU267" s="255"/>
      <c r="BV267" s="255"/>
      <c r="BW267" s="255"/>
      <c r="BX267" s="255"/>
      <c r="BY267" s="260"/>
      <c r="BZ267" s="255"/>
      <c r="CA267" s="255"/>
      <c r="CB267" s="255"/>
      <c r="CC267" s="255"/>
      <c r="CD267" s="255"/>
      <c r="CE267" s="255"/>
      <c r="CF267" s="255"/>
      <c r="CG267" s="255"/>
      <c r="CH267" s="255"/>
      <c r="CI267" s="261"/>
      <c r="CJ267" s="20"/>
      <c r="CK267" s="19"/>
      <c r="CL267" s="254"/>
      <c r="CM267" s="255"/>
      <c r="CN267" s="255"/>
      <c r="CO267" s="255"/>
      <c r="CP267" s="255"/>
      <c r="CQ267" s="255"/>
      <c r="CR267" s="255"/>
      <c r="CS267" s="255"/>
      <c r="CT267" s="255"/>
      <c r="CU267" s="260"/>
      <c r="CV267" s="255"/>
      <c r="CW267" s="255"/>
      <c r="CX267" s="255"/>
      <c r="CY267" s="255"/>
      <c r="CZ267" s="255"/>
      <c r="DA267" s="255"/>
      <c r="DB267" s="255"/>
      <c r="DC267" s="255"/>
      <c r="DD267" s="255"/>
      <c r="DE267" s="261"/>
      <c r="DF267" s="20"/>
      <c r="DG267" s="19"/>
      <c r="DH267" s="254"/>
      <c r="DI267" s="255"/>
      <c r="DJ267" s="255"/>
      <c r="DK267" s="255"/>
      <c r="DL267" s="255"/>
      <c r="DM267" s="255"/>
      <c r="DN267" s="255"/>
      <c r="DO267" s="255"/>
      <c r="DP267" s="255"/>
      <c r="DQ267" s="260"/>
      <c r="DR267" s="255"/>
      <c r="DS267" s="255"/>
      <c r="DT267" s="255"/>
      <c r="DU267" s="255"/>
      <c r="DV267" s="255"/>
      <c r="DW267" s="255"/>
      <c r="DX267" s="255"/>
      <c r="DY267" s="255"/>
      <c r="DZ267" s="255"/>
      <c r="EA267" s="261"/>
      <c r="EB267" s="20"/>
      <c r="EC267" s="19"/>
      <c r="ED267" s="254"/>
      <c r="EE267" s="255"/>
      <c r="EF267" s="255"/>
      <c r="EG267" s="255"/>
      <c r="EH267" s="255"/>
      <c r="EI267" s="255"/>
      <c r="EJ267" s="255"/>
      <c r="EK267" s="255"/>
      <c r="EL267" s="255"/>
      <c r="EM267" s="260"/>
      <c r="EN267" s="255"/>
      <c r="EO267" s="255"/>
      <c r="EP267" s="255"/>
      <c r="EQ267" s="255"/>
      <c r="ER267" s="255"/>
      <c r="ES267" s="255"/>
      <c r="ET267" s="255"/>
      <c r="EU267" s="255"/>
      <c r="EV267" s="255"/>
      <c r="EW267" s="261"/>
      <c r="EX267" s="20"/>
      <c r="EY267" s="19"/>
      <c r="EZ267" s="254"/>
      <c r="FA267" s="255"/>
      <c r="FB267" s="255"/>
      <c r="FC267" s="255"/>
      <c r="FD267" s="255"/>
      <c r="FE267" s="255"/>
      <c r="FF267" s="255"/>
      <c r="FG267" s="255"/>
      <c r="FH267" s="255"/>
      <c r="FI267" s="260"/>
      <c r="FJ267" s="255"/>
      <c r="FK267" s="255"/>
      <c r="FL267" s="255"/>
      <c r="FM267" s="255"/>
      <c r="FN267" s="255"/>
      <c r="FO267" s="255"/>
      <c r="FP267" s="255"/>
      <c r="FQ267" s="255"/>
      <c r="FR267" s="255"/>
      <c r="FS267" s="261"/>
      <c r="FT267" s="20"/>
      <c r="FU267" s="19"/>
      <c r="FV267" s="254"/>
      <c r="FW267" s="255"/>
      <c r="FX267" s="255"/>
      <c r="FY267" s="255"/>
      <c r="FZ267" s="255"/>
      <c r="GA267" s="255"/>
      <c r="GB267" s="255"/>
      <c r="GC267" s="255"/>
      <c r="GD267" s="255"/>
      <c r="GE267" s="260"/>
      <c r="GF267" s="255"/>
      <c r="GG267" s="255"/>
      <c r="GH267" s="255"/>
      <c r="GI267" s="255"/>
      <c r="GJ267" s="255"/>
      <c r="GK267" s="255"/>
      <c r="GL267" s="255"/>
      <c r="GM267" s="255"/>
      <c r="GN267" s="255"/>
      <c r="GO267" s="261"/>
      <c r="GP267" s="20"/>
      <c r="GQ267" s="19"/>
      <c r="GR267" s="254"/>
      <c r="GS267" s="255"/>
      <c r="GT267" s="255"/>
      <c r="GU267" s="255"/>
      <c r="GV267" s="255"/>
      <c r="GW267" s="255"/>
      <c r="GX267" s="255"/>
      <c r="GY267" s="255"/>
      <c r="GZ267" s="255"/>
      <c r="HA267" s="260"/>
      <c r="HB267" s="255"/>
      <c r="HC267" s="255"/>
      <c r="HD267" s="255"/>
      <c r="HE267" s="255"/>
      <c r="HF267" s="255"/>
      <c r="HG267" s="255"/>
      <c r="HH267" s="255"/>
      <c r="HI267" s="255"/>
      <c r="HJ267" s="255"/>
      <c r="HK267" s="261"/>
      <c r="HL267" s="20"/>
    </row>
    <row r="268" spans="1:220" ht="14.25" customHeight="1" thickBot="1">
      <c r="A268" s="19"/>
      <c r="B268" s="256"/>
      <c r="C268" s="257"/>
      <c r="D268" s="257"/>
      <c r="E268" s="257"/>
      <c r="F268" s="257"/>
      <c r="G268" s="257"/>
      <c r="H268" s="257"/>
      <c r="I268" s="257"/>
      <c r="J268" s="257"/>
      <c r="K268" s="262"/>
      <c r="L268" s="257"/>
      <c r="M268" s="257"/>
      <c r="N268" s="257"/>
      <c r="O268" s="257"/>
      <c r="P268" s="257"/>
      <c r="Q268" s="257"/>
      <c r="R268" s="257"/>
      <c r="S268" s="257"/>
      <c r="T268" s="257"/>
      <c r="U268" s="263"/>
      <c r="V268" s="20"/>
      <c r="W268" s="19"/>
      <c r="X268" s="256"/>
      <c r="Y268" s="257"/>
      <c r="Z268" s="257"/>
      <c r="AA268" s="257"/>
      <c r="AB268" s="257"/>
      <c r="AC268" s="257"/>
      <c r="AD268" s="257"/>
      <c r="AE268" s="257"/>
      <c r="AF268" s="257"/>
      <c r="AG268" s="262"/>
      <c r="AH268" s="257"/>
      <c r="AI268" s="257"/>
      <c r="AJ268" s="257"/>
      <c r="AK268" s="257"/>
      <c r="AL268" s="257"/>
      <c r="AM268" s="257"/>
      <c r="AN268" s="257"/>
      <c r="AO268" s="257"/>
      <c r="AP268" s="257"/>
      <c r="AQ268" s="263"/>
      <c r="AR268" s="20"/>
      <c r="AS268" s="19"/>
      <c r="AT268" s="256"/>
      <c r="AU268" s="257"/>
      <c r="AV268" s="257"/>
      <c r="AW268" s="257"/>
      <c r="AX268" s="257"/>
      <c r="AY268" s="257"/>
      <c r="AZ268" s="257"/>
      <c r="BA268" s="257"/>
      <c r="BB268" s="257"/>
      <c r="BC268" s="262"/>
      <c r="BD268" s="257"/>
      <c r="BE268" s="257"/>
      <c r="BF268" s="257"/>
      <c r="BG268" s="257"/>
      <c r="BH268" s="257"/>
      <c r="BI268" s="257"/>
      <c r="BJ268" s="257"/>
      <c r="BK268" s="257"/>
      <c r="BL268" s="257"/>
      <c r="BM268" s="263"/>
      <c r="BN268" s="20"/>
      <c r="BO268" s="19"/>
      <c r="BP268" s="256"/>
      <c r="BQ268" s="257"/>
      <c r="BR268" s="257"/>
      <c r="BS268" s="257"/>
      <c r="BT268" s="257"/>
      <c r="BU268" s="257"/>
      <c r="BV268" s="257"/>
      <c r="BW268" s="257"/>
      <c r="BX268" s="257"/>
      <c r="BY268" s="262"/>
      <c r="BZ268" s="257"/>
      <c r="CA268" s="257"/>
      <c r="CB268" s="257"/>
      <c r="CC268" s="257"/>
      <c r="CD268" s="257"/>
      <c r="CE268" s="257"/>
      <c r="CF268" s="257"/>
      <c r="CG268" s="257"/>
      <c r="CH268" s="257"/>
      <c r="CI268" s="263"/>
      <c r="CJ268" s="20"/>
      <c r="CK268" s="19"/>
      <c r="CL268" s="256"/>
      <c r="CM268" s="257"/>
      <c r="CN268" s="257"/>
      <c r="CO268" s="257"/>
      <c r="CP268" s="257"/>
      <c r="CQ268" s="257"/>
      <c r="CR268" s="257"/>
      <c r="CS268" s="257"/>
      <c r="CT268" s="257"/>
      <c r="CU268" s="262"/>
      <c r="CV268" s="257"/>
      <c r="CW268" s="257"/>
      <c r="CX268" s="257"/>
      <c r="CY268" s="257"/>
      <c r="CZ268" s="257"/>
      <c r="DA268" s="257"/>
      <c r="DB268" s="257"/>
      <c r="DC268" s="257"/>
      <c r="DD268" s="257"/>
      <c r="DE268" s="263"/>
      <c r="DF268" s="20"/>
      <c r="DG268" s="19"/>
      <c r="DH268" s="256"/>
      <c r="DI268" s="257"/>
      <c r="DJ268" s="257"/>
      <c r="DK268" s="257"/>
      <c r="DL268" s="257"/>
      <c r="DM268" s="257"/>
      <c r="DN268" s="257"/>
      <c r="DO268" s="257"/>
      <c r="DP268" s="257"/>
      <c r="DQ268" s="262"/>
      <c r="DR268" s="257"/>
      <c r="DS268" s="257"/>
      <c r="DT268" s="257"/>
      <c r="DU268" s="257"/>
      <c r="DV268" s="257"/>
      <c r="DW268" s="257"/>
      <c r="DX268" s="257"/>
      <c r="DY268" s="257"/>
      <c r="DZ268" s="257"/>
      <c r="EA268" s="263"/>
      <c r="EB268" s="20"/>
      <c r="EC268" s="19"/>
      <c r="ED268" s="256"/>
      <c r="EE268" s="257"/>
      <c r="EF268" s="257"/>
      <c r="EG268" s="257"/>
      <c r="EH268" s="257"/>
      <c r="EI268" s="257"/>
      <c r="EJ268" s="257"/>
      <c r="EK268" s="257"/>
      <c r="EL268" s="257"/>
      <c r="EM268" s="262"/>
      <c r="EN268" s="257"/>
      <c r="EO268" s="257"/>
      <c r="EP268" s="257"/>
      <c r="EQ268" s="257"/>
      <c r="ER268" s="257"/>
      <c r="ES268" s="257"/>
      <c r="ET268" s="257"/>
      <c r="EU268" s="257"/>
      <c r="EV268" s="257"/>
      <c r="EW268" s="263"/>
      <c r="EX268" s="20"/>
      <c r="EY268" s="19"/>
      <c r="EZ268" s="256"/>
      <c r="FA268" s="257"/>
      <c r="FB268" s="257"/>
      <c r="FC268" s="257"/>
      <c r="FD268" s="257"/>
      <c r="FE268" s="257"/>
      <c r="FF268" s="257"/>
      <c r="FG268" s="257"/>
      <c r="FH268" s="257"/>
      <c r="FI268" s="262"/>
      <c r="FJ268" s="257"/>
      <c r="FK268" s="257"/>
      <c r="FL268" s="257"/>
      <c r="FM268" s="257"/>
      <c r="FN268" s="257"/>
      <c r="FO268" s="257"/>
      <c r="FP268" s="257"/>
      <c r="FQ268" s="257"/>
      <c r="FR268" s="257"/>
      <c r="FS268" s="263"/>
      <c r="FT268" s="20"/>
      <c r="FU268" s="19"/>
      <c r="FV268" s="256"/>
      <c r="FW268" s="257"/>
      <c r="FX268" s="257"/>
      <c r="FY268" s="257"/>
      <c r="FZ268" s="257"/>
      <c r="GA268" s="257"/>
      <c r="GB268" s="257"/>
      <c r="GC268" s="257"/>
      <c r="GD268" s="257"/>
      <c r="GE268" s="262"/>
      <c r="GF268" s="257"/>
      <c r="GG268" s="257"/>
      <c r="GH268" s="257"/>
      <c r="GI268" s="257"/>
      <c r="GJ268" s="257"/>
      <c r="GK268" s="257"/>
      <c r="GL268" s="257"/>
      <c r="GM268" s="257"/>
      <c r="GN268" s="257"/>
      <c r="GO268" s="263"/>
      <c r="GP268" s="20"/>
      <c r="GQ268" s="19"/>
      <c r="GR268" s="256"/>
      <c r="GS268" s="257"/>
      <c r="GT268" s="257"/>
      <c r="GU268" s="257"/>
      <c r="GV268" s="257"/>
      <c r="GW268" s="257"/>
      <c r="GX268" s="257"/>
      <c r="GY268" s="257"/>
      <c r="GZ268" s="257"/>
      <c r="HA268" s="262"/>
      <c r="HB268" s="257"/>
      <c r="HC268" s="257"/>
      <c r="HD268" s="257"/>
      <c r="HE268" s="257"/>
      <c r="HF268" s="257"/>
      <c r="HG268" s="257"/>
      <c r="HH268" s="257"/>
      <c r="HI268" s="257"/>
      <c r="HJ268" s="257"/>
      <c r="HK268" s="263"/>
      <c r="HL268" s="20"/>
    </row>
    <row r="269" spans="1:220">
      <c r="A269" s="19"/>
      <c r="V269" s="20"/>
      <c r="W269" s="19"/>
      <c r="AR269" s="20"/>
      <c r="AS269" s="19"/>
      <c r="BN269" s="20"/>
      <c r="BO269" s="19"/>
      <c r="CJ269" s="20"/>
      <c r="CK269" s="19"/>
      <c r="DF269" s="20"/>
      <c r="DG269" s="19"/>
      <c r="EB269" s="20"/>
      <c r="EC269" s="19"/>
      <c r="EX269" s="20"/>
      <c r="EY269" s="19"/>
      <c r="FT269" s="20"/>
      <c r="FU269" s="19"/>
      <c r="GP269" s="20"/>
      <c r="GQ269" s="19"/>
      <c r="HL269" s="20"/>
    </row>
    <row r="270" spans="1:220" ht="14.25" thickBot="1">
      <c r="A270" s="19"/>
      <c r="V270" s="20"/>
      <c r="W270" s="19"/>
      <c r="AR270" s="20"/>
      <c r="AS270" s="19"/>
      <c r="BN270" s="20"/>
      <c r="BO270" s="19"/>
      <c r="CJ270" s="20"/>
      <c r="CK270" s="19"/>
      <c r="DF270" s="20"/>
      <c r="DG270" s="19"/>
      <c r="EB270" s="20"/>
      <c r="EC270" s="19"/>
      <c r="EX270" s="20"/>
      <c r="EY270" s="19"/>
      <c r="FT270" s="20"/>
      <c r="FU270" s="19"/>
      <c r="GP270" s="20"/>
      <c r="GQ270" s="19"/>
      <c r="HL270" s="20"/>
    </row>
    <row r="271" spans="1:220" ht="13.5" customHeight="1">
      <c r="A271" s="19"/>
      <c r="B271" s="282" t="s">
        <v>251</v>
      </c>
      <c r="C271" s="283"/>
      <c r="D271" s="286" t="s">
        <v>252</v>
      </c>
      <c r="E271" s="287"/>
      <c r="F271" s="287"/>
      <c r="G271" s="283"/>
      <c r="H271" s="286" t="s">
        <v>255</v>
      </c>
      <c r="I271" s="287"/>
      <c r="J271" s="287"/>
      <c r="K271" s="287"/>
      <c r="L271" s="287"/>
      <c r="M271" s="287"/>
      <c r="N271" s="287"/>
      <c r="O271" s="283"/>
      <c r="P271" s="286" t="s">
        <v>253</v>
      </c>
      <c r="Q271" s="283"/>
      <c r="R271" s="286" t="s">
        <v>254</v>
      </c>
      <c r="S271" s="287"/>
      <c r="T271" s="287"/>
      <c r="U271" s="305"/>
      <c r="V271" s="20"/>
      <c r="W271" s="19"/>
      <c r="X271" s="282" t="s">
        <v>251</v>
      </c>
      <c r="Y271" s="283"/>
      <c r="Z271" s="286" t="s">
        <v>252</v>
      </c>
      <c r="AA271" s="287"/>
      <c r="AB271" s="287"/>
      <c r="AC271" s="283"/>
      <c r="AD271" s="286" t="s">
        <v>255</v>
      </c>
      <c r="AE271" s="287"/>
      <c r="AF271" s="287"/>
      <c r="AG271" s="287"/>
      <c r="AH271" s="287"/>
      <c r="AI271" s="287"/>
      <c r="AJ271" s="287"/>
      <c r="AK271" s="283"/>
      <c r="AL271" s="286" t="s">
        <v>253</v>
      </c>
      <c r="AM271" s="283"/>
      <c r="AN271" s="286" t="s">
        <v>254</v>
      </c>
      <c r="AO271" s="287"/>
      <c r="AP271" s="287"/>
      <c r="AQ271" s="305"/>
      <c r="AR271" s="20"/>
      <c r="AS271" s="19"/>
      <c r="AT271" s="282" t="s">
        <v>251</v>
      </c>
      <c r="AU271" s="283"/>
      <c r="AV271" s="286" t="s">
        <v>252</v>
      </c>
      <c r="AW271" s="287"/>
      <c r="AX271" s="287"/>
      <c r="AY271" s="283"/>
      <c r="AZ271" s="286" t="s">
        <v>255</v>
      </c>
      <c r="BA271" s="287"/>
      <c r="BB271" s="287"/>
      <c r="BC271" s="287"/>
      <c r="BD271" s="287"/>
      <c r="BE271" s="287"/>
      <c r="BF271" s="287"/>
      <c r="BG271" s="283"/>
      <c r="BH271" s="286" t="s">
        <v>253</v>
      </c>
      <c r="BI271" s="283"/>
      <c r="BJ271" s="286" t="s">
        <v>254</v>
      </c>
      <c r="BK271" s="287"/>
      <c r="BL271" s="287"/>
      <c r="BM271" s="305"/>
      <c r="BN271" s="20"/>
      <c r="BO271" s="19"/>
      <c r="BP271" s="282" t="s">
        <v>251</v>
      </c>
      <c r="BQ271" s="283"/>
      <c r="BR271" s="286" t="s">
        <v>252</v>
      </c>
      <c r="BS271" s="287"/>
      <c r="BT271" s="287"/>
      <c r="BU271" s="283"/>
      <c r="BV271" s="286" t="s">
        <v>255</v>
      </c>
      <c r="BW271" s="287"/>
      <c r="BX271" s="287"/>
      <c r="BY271" s="287"/>
      <c r="BZ271" s="287"/>
      <c r="CA271" s="287"/>
      <c r="CB271" s="287"/>
      <c r="CC271" s="283"/>
      <c r="CD271" s="286" t="s">
        <v>253</v>
      </c>
      <c r="CE271" s="283"/>
      <c r="CF271" s="286" t="s">
        <v>254</v>
      </c>
      <c r="CG271" s="287"/>
      <c r="CH271" s="287"/>
      <c r="CI271" s="305"/>
      <c r="CJ271" s="20"/>
      <c r="CK271" s="19"/>
      <c r="CL271" s="282" t="s">
        <v>251</v>
      </c>
      <c r="CM271" s="283"/>
      <c r="CN271" s="286" t="s">
        <v>252</v>
      </c>
      <c r="CO271" s="287"/>
      <c r="CP271" s="287"/>
      <c r="CQ271" s="283"/>
      <c r="CR271" s="286" t="s">
        <v>255</v>
      </c>
      <c r="CS271" s="287"/>
      <c r="CT271" s="287"/>
      <c r="CU271" s="287"/>
      <c r="CV271" s="287"/>
      <c r="CW271" s="287"/>
      <c r="CX271" s="287"/>
      <c r="CY271" s="283"/>
      <c r="CZ271" s="286" t="s">
        <v>253</v>
      </c>
      <c r="DA271" s="283"/>
      <c r="DB271" s="286" t="s">
        <v>254</v>
      </c>
      <c r="DC271" s="287"/>
      <c r="DD271" s="287"/>
      <c r="DE271" s="305"/>
      <c r="DF271" s="20"/>
      <c r="DG271" s="19"/>
      <c r="DH271" s="282" t="s">
        <v>251</v>
      </c>
      <c r="DI271" s="283"/>
      <c r="DJ271" s="286" t="s">
        <v>252</v>
      </c>
      <c r="DK271" s="287"/>
      <c r="DL271" s="287"/>
      <c r="DM271" s="283"/>
      <c r="DN271" s="286" t="s">
        <v>255</v>
      </c>
      <c r="DO271" s="287"/>
      <c r="DP271" s="287"/>
      <c r="DQ271" s="287"/>
      <c r="DR271" s="287"/>
      <c r="DS271" s="287"/>
      <c r="DT271" s="287"/>
      <c r="DU271" s="283"/>
      <c r="DV271" s="286" t="s">
        <v>253</v>
      </c>
      <c r="DW271" s="283"/>
      <c r="DX271" s="286" t="s">
        <v>254</v>
      </c>
      <c r="DY271" s="287"/>
      <c r="DZ271" s="287"/>
      <c r="EA271" s="305"/>
      <c r="EB271" s="20"/>
      <c r="EC271" s="19"/>
      <c r="ED271" s="282" t="s">
        <v>251</v>
      </c>
      <c r="EE271" s="283"/>
      <c r="EF271" s="286" t="s">
        <v>252</v>
      </c>
      <c r="EG271" s="287"/>
      <c r="EH271" s="287"/>
      <c r="EI271" s="283"/>
      <c r="EJ271" s="286" t="s">
        <v>255</v>
      </c>
      <c r="EK271" s="287"/>
      <c r="EL271" s="287"/>
      <c r="EM271" s="287"/>
      <c r="EN271" s="287"/>
      <c r="EO271" s="287"/>
      <c r="EP271" s="287"/>
      <c r="EQ271" s="283"/>
      <c r="ER271" s="286" t="s">
        <v>253</v>
      </c>
      <c r="ES271" s="283"/>
      <c r="ET271" s="286" t="s">
        <v>254</v>
      </c>
      <c r="EU271" s="287"/>
      <c r="EV271" s="287"/>
      <c r="EW271" s="305"/>
      <c r="EX271" s="20"/>
      <c r="EY271" s="19"/>
      <c r="EZ271" s="282" t="s">
        <v>251</v>
      </c>
      <c r="FA271" s="283"/>
      <c r="FB271" s="286" t="s">
        <v>252</v>
      </c>
      <c r="FC271" s="287"/>
      <c r="FD271" s="287"/>
      <c r="FE271" s="283"/>
      <c r="FF271" s="286" t="s">
        <v>255</v>
      </c>
      <c r="FG271" s="287"/>
      <c r="FH271" s="287"/>
      <c r="FI271" s="287"/>
      <c r="FJ271" s="287"/>
      <c r="FK271" s="287"/>
      <c r="FL271" s="287"/>
      <c r="FM271" s="283"/>
      <c r="FN271" s="286" t="s">
        <v>253</v>
      </c>
      <c r="FO271" s="283"/>
      <c r="FP271" s="286" t="s">
        <v>254</v>
      </c>
      <c r="FQ271" s="287"/>
      <c r="FR271" s="287"/>
      <c r="FS271" s="305"/>
      <c r="FT271" s="20"/>
      <c r="FU271" s="19"/>
      <c r="FV271" s="282" t="s">
        <v>251</v>
      </c>
      <c r="FW271" s="283"/>
      <c r="FX271" s="286" t="s">
        <v>252</v>
      </c>
      <c r="FY271" s="287"/>
      <c r="FZ271" s="287"/>
      <c r="GA271" s="283"/>
      <c r="GB271" s="286" t="s">
        <v>255</v>
      </c>
      <c r="GC271" s="287"/>
      <c r="GD271" s="287"/>
      <c r="GE271" s="287"/>
      <c r="GF271" s="287"/>
      <c r="GG271" s="287"/>
      <c r="GH271" s="287"/>
      <c r="GI271" s="283"/>
      <c r="GJ271" s="286" t="s">
        <v>253</v>
      </c>
      <c r="GK271" s="283"/>
      <c r="GL271" s="286" t="s">
        <v>254</v>
      </c>
      <c r="GM271" s="287"/>
      <c r="GN271" s="287"/>
      <c r="GO271" s="305"/>
      <c r="GP271" s="20"/>
      <c r="GQ271" s="19"/>
      <c r="GR271" s="282" t="s">
        <v>251</v>
      </c>
      <c r="GS271" s="283"/>
      <c r="GT271" s="286" t="s">
        <v>252</v>
      </c>
      <c r="GU271" s="287"/>
      <c r="GV271" s="287"/>
      <c r="GW271" s="283"/>
      <c r="GX271" s="286" t="s">
        <v>255</v>
      </c>
      <c r="GY271" s="287"/>
      <c r="GZ271" s="287"/>
      <c r="HA271" s="287"/>
      <c r="HB271" s="287"/>
      <c r="HC271" s="287"/>
      <c r="HD271" s="287"/>
      <c r="HE271" s="283"/>
      <c r="HF271" s="286" t="s">
        <v>253</v>
      </c>
      <c r="HG271" s="283"/>
      <c r="HH271" s="286" t="s">
        <v>254</v>
      </c>
      <c r="HI271" s="287"/>
      <c r="HJ271" s="287"/>
      <c r="HK271" s="305"/>
      <c r="HL271" s="20"/>
    </row>
    <row r="272" spans="1:220" ht="13.5" customHeight="1">
      <c r="A272" s="19"/>
      <c r="B272" s="284"/>
      <c r="C272" s="285"/>
      <c r="D272" s="288"/>
      <c r="E272" s="289"/>
      <c r="F272" s="289"/>
      <c r="G272" s="285"/>
      <c r="H272" s="288"/>
      <c r="I272" s="289"/>
      <c r="J272" s="289"/>
      <c r="K272" s="289"/>
      <c r="L272" s="289"/>
      <c r="M272" s="289"/>
      <c r="N272" s="289"/>
      <c r="O272" s="285"/>
      <c r="P272" s="288"/>
      <c r="Q272" s="285"/>
      <c r="R272" s="288"/>
      <c r="S272" s="289"/>
      <c r="T272" s="289"/>
      <c r="U272" s="306"/>
      <c r="V272" s="20"/>
      <c r="W272" s="19"/>
      <c r="X272" s="284"/>
      <c r="Y272" s="285"/>
      <c r="Z272" s="288"/>
      <c r="AA272" s="289"/>
      <c r="AB272" s="289"/>
      <c r="AC272" s="285"/>
      <c r="AD272" s="288"/>
      <c r="AE272" s="289"/>
      <c r="AF272" s="289"/>
      <c r="AG272" s="289"/>
      <c r="AH272" s="289"/>
      <c r="AI272" s="289"/>
      <c r="AJ272" s="289"/>
      <c r="AK272" s="285"/>
      <c r="AL272" s="288"/>
      <c r="AM272" s="285"/>
      <c r="AN272" s="288"/>
      <c r="AO272" s="289"/>
      <c r="AP272" s="289"/>
      <c r="AQ272" s="306"/>
      <c r="AR272" s="20"/>
      <c r="AS272" s="19"/>
      <c r="AT272" s="284"/>
      <c r="AU272" s="285"/>
      <c r="AV272" s="288"/>
      <c r="AW272" s="289"/>
      <c r="AX272" s="289"/>
      <c r="AY272" s="285"/>
      <c r="AZ272" s="288"/>
      <c r="BA272" s="289"/>
      <c r="BB272" s="289"/>
      <c r="BC272" s="289"/>
      <c r="BD272" s="289"/>
      <c r="BE272" s="289"/>
      <c r="BF272" s="289"/>
      <c r="BG272" s="285"/>
      <c r="BH272" s="288"/>
      <c r="BI272" s="285"/>
      <c r="BJ272" s="288"/>
      <c r="BK272" s="289"/>
      <c r="BL272" s="289"/>
      <c r="BM272" s="306"/>
      <c r="BN272" s="20"/>
      <c r="BO272" s="19"/>
      <c r="BP272" s="284"/>
      <c r="BQ272" s="285"/>
      <c r="BR272" s="288"/>
      <c r="BS272" s="289"/>
      <c r="BT272" s="289"/>
      <c r="BU272" s="285"/>
      <c r="BV272" s="288"/>
      <c r="BW272" s="289"/>
      <c r="BX272" s="289"/>
      <c r="BY272" s="289"/>
      <c r="BZ272" s="289"/>
      <c r="CA272" s="289"/>
      <c r="CB272" s="289"/>
      <c r="CC272" s="285"/>
      <c r="CD272" s="288"/>
      <c r="CE272" s="285"/>
      <c r="CF272" s="288"/>
      <c r="CG272" s="289"/>
      <c r="CH272" s="289"/>
      <c r="CI272" s="306"/>
      <c r="CJ272" s="20"/>
      <c r="CK272" s="19"/>
      <c r="CL272" s="284"/>
      <c r="CM272" s="285"/>
      <c r="CN272" s="288"/>
      <c r="CO272" s="289"/>
      <c r="CP272" s="289"/>
      <c r="CQ272" s="285"/>
      <c r="CR272" s="288"/>
      <c r="CS272" s="289"/>
      <c r="CT272" s="289"/>
      <c r="CU272" s="289"/>
      <c r="CV272" s="289"/>
      <c r="CW272" s="289"/>
      <c r="CX272" s="289"/>
      <c r="CY272" s="285"/>
      <c r="CZ272" s="288"/>
      <c r="DA272" s="285"/>
      <c r="DB272" s="288"/>
      <c r="DC272" s="289"/>
      <c r="DD272" s="289"/>
      <c r="DE272" s="306"/>
      <c r="DF272" s="20"/>
      <c r="DG272" s="19"/>
      <c r="DH272" s="284"/>
      <c r="DI272" s="285"/>
      <c r="DJ272" s="288"/>
      <c r="DK272" s="289"/>
      <c r="DL272" s="289"/>
      <c r="DM272" s="285"/>
      <c r="DN272" s="288"/>
      <c r="DO272" s="289"/>
      <c r="DP272" s="289"/>
      <c r="DQ272" s="289"/>
      <c r="DR272" s="289"/>
      <c r="DS272" s="289"/>
      <c r="DT272" s="289"/>
      <c r="DU272" s="285"/>
      <c r="DV272" s="288"/>
      <c r="DW272" s="285"/>
      <c r="DX272" s="288"/>
      <c r="DY272" s="289"/>
      <c r="DZ272" s="289"/>
      <c r="EA272" s="306"/>
      <c r="EB272" s="20"/>
      <c r="EC272" s="19"/>
      <c r="ED272" s="284"/>
      <c r="EE272" s="285"/>
      <c r="EF272" s="288"/>
      <c r="EG272" s="289"/>
      <c r="EH272" s="289"/>
      <c r="EI272" s="285"/>
      <c r="EJ272" s="288"/>
      <c r="EK272" s="289"/>
      <c r="EL272" s="289"/>
      <c r="EM272" s="289"/>
      <c r="EN272" s="289"/>
      <c r="EO272" s="289"/>
      <c r="EP272" s="289"/>
      <c r="EQ272" s="285"/>
      <c r="ER272" s="288"/>
      <c r="ES272" s="285"/>
      <c r="ET272" s="288"/>
      <c r="EU272" s="289"/>
      <c r="EV272" s="289"/>
      <c r="EW272" s="306"/>
      <c r="EX272" s="20"/>
      <c r="EY272" s="19"/>
      <c r="EZ272" s="284"/>
      <c r="FA272" s="285"/>
      <c r="FB272" s="288"/>
      <c r="FC272" s="289"/>
      <c r="FD272" s="289"/>
      <c r="FE272" s="285"/>
      <c r="FF272" s="288"/>
      <c r="FG272" s="289"/>
      <c r="FH272" s="289"/>
      <c r="FI272" s="289"/>
      <c r="FJ272" s="289"/>
      <c r="FK272" s="289"/>
      <c r="FL272" s="289"/>
      <c r="FM272" s="285"/>
      <c r="FN272" s="288"/>
      <c r="FO272" s="285"/>
      <c r="FP272" s="288"/>
      <c r="FQ272" s="289"/>
      <c r="FR272" s="289"/>
      <c r="FS272" s="306"/>
      <c r="FT272" s="20"/>
      <c r="FU272" s="19"/>
      <c r="FV272" s="284"/>
      <c r="FW272" s="285"/>
      <c r="FX272" s="288"/>
      <c r="FY272" s="289"/>
      <c r="FZ272" s="289"/>
      <c r="GA272" s="285"/>
      <c r="GB272" s="288"/>
      <c r="GC272" s="289"/>
      <c r="GD272" s="289"/>
      <c r="GE272" s="289"/>
      <c r="GF272" s="289"/>
      <c r="GG272" s="289"/>
      <c r="GH272" s="289"/>
      <c r="GI272" s="285"/>
      <c r="GJ272" s="288"/>
      <c r="GK272" s="285"/>
      <c r="GL272" s="288"/>
      <c r="GM272" s="289"/>
      <c r="GN272" s="289"/>
      <c r="GO272" s="306"/>
      <c r="GP272" s="20"/>
      <c r="GQ272" s="19"/>
      <c r="GR272" s="284"/>
      <c r="GS272" s="285"/>
      <c r="GT272" s="288"/>
      <c r="GU272" s="289"/>
      <c r="GV272" s="289"/>
      <c r="GW272" s="285"/>
      <c r="GX272" s="288"/>
      <c r="GY272" s="289"/>
      <c r="GZ272" s="289"/>
      <c r="HA272" s="289"/>
      <c r="HB272" s="289"/>
      <c r="HC272" s="289"/>
      <c r="HD272" s="289"/>
      <c r="HE272" s="285"/>
      <c r="HF272" s="288"/>
      <c r="HG272" s="285"/>
      <c r="HH272" s="288"/>
      <c r="HI272" s="289"/>
      <c r="HJ272" s="289"/>
      <c r="HK272" s="306"/>
      <c r="HL272" s="20"/>
    </row>
    <row r="273" spans="1:220" ht="13.5" customHeight="1">
      <c r="A273" s="19"/>
      <c r="B273" s="279"/>
      <c r="C273" s="274"/>
      <c r="D273" s="302" t="str">
        <f>MID(個人一覧!$H$50,1,1)</f>
        <v/>
      </c>
      <c r="E273" s="290" t="str">
        <f>MID(個人一覧!$H$50,2,1)</f>
        <v/>
      </c>
      <c r="F273" s="290" t="str">
        <f>MID(個人一覧!$H$50,3,1)</f>
        <v/>
      </c>
      <c r="G273" s="249" t="str">
        <f>MID(個人一覧!$H$50,4,1)</f>
        <v/>
      </c>
      <c r="H273" s="293">
        <f>個人一覧!$C$50</f>
        <v>0</v>
      </c>
      <c r="I273" s="294"/>
      <c r="J273" s="294"/>
      <c r="K273" s="294"/>
      <c r="L273" s="294"/>
      <c r="M273" s="294"/>
      <c r="N273" s="294"/>
      <c r="O273" s="295"/>
      <c r="P273" s="273">
        <f>個人一覧!$D$50</f>
        <v>0</v>
      </c>
      <c r="Q273" s="274"/>
      <c r="R273" s="264">
        <f>個人申込書!$R$17</f>
        <v>0</v>
      </c>
      <c r="S273" s="265"/>
      <c r="T273" s="265"/>
      <c r="U273" s="266"/>
      <c r="V273" s="20"/>
      <c r="W273" s="19"/>
      <c r="X273" s="279"/>
      <c r="Y273" s="274"/>
      <c r="Z273" s="302" t="str">
        <f>MID(個人一覧!$H$51,1,1)</f>
        <v/>
      </c>
      <c r="AA273" s="290" t="str">
        <f>MID(個人一覧!$H$51,2,1)</f>
        <v/>
      </c>
      <c r="AB273" s="290" t="str">
        <f>MID(個人一覧!$H$51,3,1)</f>
        <v/>
      </c>
      <c r="AC273" s="249" t="str">
        <f>MID(個人一覧!$H$51,4,1)</f>
        <v/>
      </c>
      <c r="AD273" s="293">
        <f>個人一覧!$C$51</f>
        <v>0</v>
      </c>
      <c r="AE273" s="294"/>
      <c r="AF273" s="294"/>
      <c r="AG273" s="294"/>
      <c r="AH273" s="294"/>
      <c r="AI273" s="294"/>
      <c r="AJ273" s="294"/>
      <c r="AK273" s="295"/>
      <c r="AL273" s="273">
        <f>個人一覧!$D$51</f>
        <v>0</v>
      </c>
      <c r="AM273" s="274"/>
      <c r="AN273" s="264">
        <f>個人申込書!$R$17</f>
        <v>0</v>
      </c>
      <c r="AO273" s="265"/>
      <c r="AP273" s="265"/>
      <c r="AQ273" s="266"/>
      <c r="AR273" s="20"/>
      <c r="AS273" s="19"/>
      <c r="AT273" s="279"/>
      <c r="AU273" s="274"/>
      <c r="AV273" s="302" t="str">
        <f>MID(個人一覧!$H$52,1,1)</f>
        <v/>
      </c>
      <c r="AW273" s="290" t="str">
        <f>MID(個人一覧!$H$52,2,1)</f>
        <v/>
      </c>
      <c r="AX273" s="290" t="str">
        <f>MID(個人一覧!$H$52,3,1)</f>
        <v/>
      </c>
      <c r="AY273" s="249" t="str">
        <f>MID(個人一覧!$H$52,4,1)</f>
        <v/>
      </c>
      <c r="AZ273" s="293">
        <f>個人一覧!$C$52</f>
        <v>0</v>
      </c>
      <c r="BA273" s="294"/>
      <c r="BB273" s="294"/>
      <c r="BC273" s="294"/>
      <c r="BD273" s="294"/>
      <c r="BE273" s="294"/>
      <c r="BF273" s="294"/>
      <c r="BG273" s="295"/>
      <c r="BH273" s="273">
        <f>個人一覧!$D$52</f>
        <v>0</v>
      </c>
      <c r="BI273" s="274"/>
      <c r="BJ273" s="264">
        <f>個人申込書!$R$17</f>
        <v>0</v>
      </c>
      <c r="BK273" s="265"/>
      <c r="BL273" s="265"/>
      <c r="BM273" s="266"/>
      <c r="BN273" s="20"/>
      <c r="BO273" s="19"/>
      <c r="BP273" s="279"/>
      <c r="BQ273" s="274"/>
      <c r="BR273" s="302" t="str">
        <f>MID(個人一覧!$H$53,1,1)</f>
        <v/>
      </c>
      <c r="BS273" s="290" t="str">
        <f>MID(個人一覧!$H$53,2,1)</f>
        <v/>
      </c>
      <c r="BT273" s="290" t="str">
        <f>MID(個人一覧!$H$53,3,1)</f>
        <v/>
      </c>
      <c r="BU273" s="249" t="str">
        <f>MID(個人一覧!$H$53,4,1)</f>
        <v/>
      </c>
      <c r="BV273" s="293">
        <f>個人一覧!$C$53</f>
        <v>0</v>
      </c>
      <c r="BW273" s="294"/>
      <c r="BX273" s="294"/>
      <c r="BY273" s="294"/>
      <c r="BZ273" s="294"/>
      <c r="CA273" s="294"/>
      <c r="CB273" s="294"/>
      <c r="CC273" s="295"/>
      <c r="CD273" s="273">
        <f>個人一覧!$D$53</f>
        <v>0</v>
      </c>
      <c r="CE273" s="274"/>
      <c r="CF273" s="264">
        <f>個人申込書!$R$17</f>
        <v>0</v>
      </c>
      <c r="CG273" s="265"/>
      <c r="CH273" s="265"/>
      <c r="CI273" s="266"/>
      <c r="CJ273" s="20"/>
      <c r="CK273" s="19"/>
      <c r="CL273" s="279"/>
      <c r="CM273" s="274"/>
      <c r="CN273" s="302" t="str">
        <f>MID(個人一覧!$H$54,1,1)</f>
        <v/>
      </c>
      <c r="CO273" s="290" t="str">
        <f>MID(個人一覧!$H$54,2,1)</f>
        <v/>
      </c>
      <c r="CP273" s="290" t="str">
        <f>MID(個人一覧!$H$54,3,1)</f>
        <v/>
      </c>
      <c r="CQ273" s="249" t="str">
        <f>MID(個人一覧!$H$54,4,1)</f>
        <v/>
      </c>
      <c r="CR273" s="293">
        <f>個人一覧!$C$54</f>
        <v>0</v>
      </c>
      <c r="CS273" s="294"/>
      <c r="CT273" s="294"/>
      <c r="CU273" s="294"/>
      <c r="CV273" s="294"/>
      <c r="CW273" s="294"/>
      <c r="CX273" s="294"/>
      <c r="CY273" s="295"/>
      <c r="CZ273" s="273">
        <f>個人一覧!$D$54</f>
        <v>0</v>
      </c>
      <c r="DA273" s="274"/>
      <c r="DB273" s="264">
        <f>個人申込書!$R$17</f>
        <v>0</v>
      </c>
      <c r="DC273" s="265"/>
      <c r="DD273" s="265"/>
      <c r="DE273" s="266"/>
      <c r="DF273" s="20"/>
      <c r="DG273" s="19"/>
      <c r="DH273" s="279"/>
      <c r="DI273" s="274"/>
      <c r="DJ273" s="302" t="str">
        <f>MID(個人一覧!$H$55,1,1)</f>
        <v/>
      </c>
      <c r="DK273" s="290" t="str">
        <f>MID(個人一覧!$H$55,2,1)</f>
        <v/>
      </c>
      <c r="DL273" s="290" t="str">
        <f>MID(個人一覧!$H$55,3,1)</f>
        <v/>
      </c>
      <c r="DM273" s="249" t="str">
        <f>MID(個人一覧!$H$55,4,1)</f>
        <v/>
      </c>
      <c r="DN273" s="293">
        <f>個人一覧!$C$55</f>
        <v>0</v>
      </c>
      <c r="DO273" s="294"/>
      <c r="DP273" s="294"/>
      <c r="DQ273" s="294"/>
      <c r="DR273" s="294"/>
      <c r="DS273" s="294"/>
      <c r="DT273" s="294"/>
      <c r="DU273" s="295"/>
      <c r="DV273" s="273">
        <f>個人一覧!$D$55</f>
        <v>0</v>
      </c>
      <c r="DW273" s="274"/>
      <c r="DX273" s="264">
        <f>個人申込書!$R$17</f>
        <v>0</v>
      </c>
      <c r="DY273" s="265"/>
      <c r="DZ273" s="265"/>
      <c r="EA273" s="266"/>
      <c r="EB273" s="20"/>
      <c r="EC273" s="19"/>
      <c r="ED273" s="279"/>
      <c r="EE273" s="274"/>
      <c r="EF273" s="302" t="str">
        <f>MID(個人一覧!$H$56,1,1)</f>
        <v/>
      </c>
      <c r="EG273" s="290" t="str">
        <f>MID(個人一覧!$H$56,2,1)</f>
        <v/>
      </c>
      <c r="EH273" s="290" t="str">
        <f>MID(個人一覧!$H$56,3,1)</f>
        <v/>
      </c>
      <c r="EI273" s="249" t="str">
        <f>MID(個人一覧!$H$56,4,1)</f>
        <v/>
      </c>
      <c r="EJ273" s="293">
        <f>個人一覧!$C$56</f>
        <v>0</v>
      </c>
      <c r="EK273" s="294"/>
      <c r="EL273" s="294"/>
      <c r="EM273" s="294"/>
      <c r="EN273" s="294"/>
      <c r="EO273" s="294"/>
      <c r="EP273" s="294"/>
      <c r="EQ273" s="295"/>
      <c r="ER273" s="273">
        <f>個人一覧!$D$56</f>
        <v>0</v>
      </c>
      <c r="ES273" s="274"/>
      <c r="ET273" s="264">
        <f>個人申込書!$R$17</f>
        <v>0</v>
      </c>
      <c r="EU273" s="265"/>
      <c r="EV273" s="265"/>
      <c r="EW273" s="266"/>
      <c r="EX273" s="20"/>
      <c r="EY273" s="19"/>
      <c r="EZ273" s="279"/>
      <c r="FA273" s="274"/>
      <c r="FB273" s="302" t="str">
        <f>MID(個人一覧!$H$57,1,1)</f>
        <v/>
      </c>
      <c r="FC273" s="290" t="str">
        <f>MID(個人一覧!$H$57,2,1)</f>
        <v/>
      </c>
      <c r="FD273" s="290" t="str">
        <f>MID(個人一覧!$H$57,3,1)</f>
        <v/>
      </c>
      <c r="FE273" s="249" t="str">
        <f>MID(個人一覧!$H$57,4,1)</f>
        <v/>
      </c>
      <c r="FF273" s="293">
        <f>個人一覧!$C$57</f>
        <v>0</v>
      </c>
      <c r="FG273" s="294"/>
      <c r="FH273" s="294"/>
      <c r="FI273" s="294"/>
      <c r="FJ273" s="294"/>
      <c r="FK273" s="294"/>
      <c r="FL273" s="294"/>
      <c r="FM273" s="295"/>
      <c r="FN273" s="273">
        <f>個人一覧!$D$57</f>
        <v>0</v>
      </c>
      <c r="FO273" s="274"/>
      <c r="FP273" s="264">
        <f>個人申込書!$R$17</f>
        <v>0</v>
      </c>
      <c r="FQ273" s="265"/>
      <c r="FR273" s="265"/>
      <c r="FS273" s="266"/>
      <c r="FT273" s="20"/>
      <c r="FU273" s="19"/>
      <c r="FV273" s="279"/>
      <c r="FW273" s="274"/>
      <c r="FX273" s="302" t="str">
        <f>MID(個人一覧!$H$58,1,1)</f>
        <v/>
      </c>
      <c r="FY273" s="290" t="str">
        <f>MID(個人一覧!$H$58,2,1)</f>
        <v/>
      </c>
      <c r="FZ273" s="290" t="str">
        <f>MID(個人一覧!$H$58,3,1)</f>
        <v/>
      </c>
      <c r="GA273" s="249" t="str">
        <f>MID(個人一覧!$H$58,4,1)</f>
        <v/>
      </c>
      <c r="GB273" s="293">
        <f>個人一覧!$C$58</f>
        <v>0</v>
      </c>
      <c r="GC273" s="294"/>
      <c r="GD273" s="294"/>
      <c r="GE273" s="294"/>
      <c r="GF273" s="294"/>
      <c r="GG273" s="294"/>
      <c r="GH273" s="294"/>
      <c r="GI273" s="295"/>
      <c r="GJ273" s="273">
        <f>個人一覧!$D$58</f>
        <v>0</v>
      </c>
      <c r="GK273" s="274"/>
      <c r="GL273" s="264">
        <f>個人申込書!$R$17</f>
        <v>0</v>
      </c>
      <c r="GM273" s="265"/>
      <c r="GN273" s="265"/>
      <c r="GO273" s="266"/>
      <c r="GP273" s="20"/>
      <c r="GQ273" s="19"/>
      <c r="GR273" s="279"/>
      <c r="GS273" s="274"/>
      <c r="GT273" s="302" t="str">
        <f>MID(個人一覧!$H$59,1,1)</f>
        <v/>
      </c>
      <c r="GU273" s="290" t="str">
        <f>MID(個人一覧!$H$59,2,1)</f>
        <v/>
      </c>
      <c r="GV273" s="290" t="str">
        <f>MID(個人一覧!$H$59,3,1)</f>
        <v/>
      </c>
      <c r="GW273" s="249" t="str">
        <f>MID(個人一覧!$H$59,4,1)</f>
        <v/>
      </c>
      <c r="GX273" s="293">
        <f>個人一覧!$C$59</f>
        <v>0</v>
      </c>
      <c r="GY273" s="294"/>
      <c r="GZ273" s="294"/>
      <c r="HA273" s="294"/>
      <c r="HB273" s="294"/>
      <c r="HC273" s="294"/>
      <c r="HD273" s="294"/>
      <c r="HE273" s="295"/>
      <c r="HF273" s="273">
        <f>個人一覧!$D$59</f>
        <v>0</v>
      </c>
      <c r="HG273" s="274"/>
      <c r="HH273" s="264">
        <f>個人申込書!$R$17</f>
        <v>0</v>
      </c>
      <c r="HI273" s="265"/>
      <c r="HJ273" s="265"/>
      <c r="HK273" s="266"/>
      <c r="HL273" s="20"/>
    </row>
    <row r="274" spans="1:220" ht="13.5" customHeight="1">
      <c r="A274" s="19"/>
      <c r="B274" s="280"/>
      <c r="C274" s="276"/>
      <c r="D274" s="303"/>
      <c r="E274" s="291"/>
      <c r="F274" s="291"/>
      <c r="G274" s="250"/>
      <c r="H274" s="296"/>
      <c r="I274" s="297"/>
      <c r="J274" s="297"/>
      <c r="K274" s="297"/>
      <c r="L274" s="297"/>
      <c r="M274" s="297"/>
      <c r="N274" s="297"/>
      <c r="O274" s="298"/>
      <c r="P274" s="275"/>
      <c r="Q274" s="276"/>
      <c r="R274" s="267"/>
      <c r="S274" s="268"/>
      <c r="T274" s="268"/>
      <c r="U274" s="269"/>
      <c r="V274" s="20"/>
      <c r="W274" s="19"/>
      <c r="X274" s="280"/>
      <c r="Y274" s="276"/>
      <c r="Z274" s="303"/>
      <c r="AA274" s="291"/>
      <c r="AB274" s="291"/>
      <c r="AC274" s="250"/>
      <c r="AD274" s="296"/>
      <c r="AE274" s="297"/>
      <c r="AF274" s="297"/>
      <c r="AG274" s="297"/>
      <c r="AH274" s="297"/>
      <c r="AI274" s="297"/>
      <c r="AJ274" s="297"/>
      <c r="AK274" s="298"/>
      <c r="AL274" s="275"/>
      <c r="AM274" s="276"/>
      <c r="AN274" s="267"/>
      <c r="AO274" s="268"/>
      <c r="AP274" s="268"/>
      <c r="AQ274" s="269"/>
      <c r="AR274" s="20"/>
      <c r="AS274" s="19"/>
      <c r="AT274" s="280"/>
      <c r="AU274" s="276"/>
      <c r="AV274" s="303"/>
      <c r="AW274" s="291"/>
      <c r="AX274" s="291"/>
      <c r="AY274" s="250"/>
      <c r="AZ274" s="296"/>
      <c r="BA274" s="297"/>
      <c r="BB274" s="297"/>
      <c r="BC274" s="297"/>
      <c r="BD274" s="297"/>
      <c r="BE274" s="297"/>
      <c r="BF274" s="297"/>
      <c r="BG274" s="298"/>
      <c r="BH274" s="275"/>
      <c r="BI274" s="276"/>
      <c r="BJ274" s="267"/>
      <c r="BK274" s="268"/>
      <c r="BL274" s="268"/>
      <c r="BM274" s="269"/>
      <c r="BN274" s="20"/>
      <c r="BO274" s="19"/>
      <c r="BP274" s="280"/>
      <c r="BQ274" s="276"/>
      <c r="BR274" s="303"/>
      <c r="BS274" s="291"/>
      <c r="BT274" s="291"/>
      <c r="BU274" s="250"/>
      <c r="BV274" s="296"/>
      <c r="BW274" s="297"/>
      <c r="BX274" s="297"/>
      <c r="BY274" s="297"/>
      <c r="BZ274" s="297"/>
      <c r="CA274" s="297"/>
      <c r="CB274" s="297"/>
      <c r="CC274" s="298"/>
      <c r="CD274" s="275"/>
      <c r="CE274" s="276"/>
      <c r="CF274" s="267"/>
      <c r="CG274" s="268"/>
      <c r="CH274" s="268"/>
      <c r="CI274" s="269"/>
      <c r="CJ274" s="20"/>
      <c r="CK274" s="19"/>
      <c r="CL274" s="280"/>
      <c r="CM274" s="276"/>
      <c r="CN274" s="303"/>
      <c r="CO274" s="291"/>
      <c r="CP274" s="291"/>
      <c r="CQ274" s="250"/>
      <c r="CR274" s="296"/>
      <c r="CS274" s="297"/>
      <c r="CT274" s="297"/>
      <c r="CU274" s="297"/>
      <c r="CV274" s="297"/>
      <c r="CW274" s="297"/>
      <c r="CX274" s="297"/>
      <c r="CY274" s="298"/>
      <c r="CZ274" s="275"/>
      <c r="DA274" s="276"/>
      <c r="DB274" s="267"/>
      <c r="DC274" s="268"/>
      <c r="DD274" s="268"/>
      <c r="DE274" s="269"/>
      <c r="DF274" s="20"/>
      <c r="DG274" s="19"/>
      <c r="DH274" s="280"/>
      <c r="DI274" s="276"/>
      <c r="DJ274" s="303"/>
      <c r="DK274" s="291"/>
      <c r="DL274" s="291"/>
      <c r="DM274" s="250"/>
      <c r="DN274" s="296"/>
      <c r="DO274" s="297"/>
      <c r="DP274" s="297"/>
      <c r="DQ274" s="297"/>
      <c r="DR274" s="297"/>
      <c r="DS274" s="297"/>
      <c r="DT274" s="297"/>
      <c r="DU274" s="298"/>
      <c r="DV274" s="275"/>
      <c r="DW274" s="276"/>
      <c r="DX274" s="267"/>
      <c r="DY274" s="268"/>
      <c r="DZ274" s="268"/>
      <c r="EA274" s="269"/>
      <c r="EB274" s="20"/>
      <c r="EC274" s="19"/>
      <c r="ED274" s="280"/>
      <c r="EE274" s="276"/>
      <c r="EF274" s="303"/>
      <c r="EG274" s="291"/>
      <c r="EH274" s="291"/>
      <c r="EI274" s="250"/>
      <c r="EJ274" s="296"/>
      <c r="EK274" s="297"/>
      <c r="EL274" s="297"/>
      <c r="EM274" s="297"/>
      <c r="EN274" s="297"/>
      <c r="EO274" s="297"/>
      <c r="EP274" s="297"/>
      <c r="EQ274" s="298"/>
      <c r="ER274" s="275"/>
      <c r="ES274" s="276"/>
      <c r="ET274" s="267"/>
      <c r="EU274" s="268"/>
      <c r="EV274" s="268"/>
      <c r="EW274" s="269"/>
      <c r="EX274" s="20"/>
      <c r="EY274" s="19"/>
      <c r="EZ274" s="280"/>
      <c r="FA274" s="276"/>
      <c r="FB274" s="303"/>
      <c r="FC274" s="291"/>
      <c r="FD274" s="291"/>
      <c r="FE274" s="250"/>
      <c r="FF274" s="296"/>
      <c r="FG274" s="297"/>
      <c r="FH274" s="297"/>
      <c r="FI274" s="297"/>
      <c r="FJ274" s="297"/>
      <c r="FK274" s="297"/>
      <c r="FL274" s="297"/>
      <c r="FM274" s="298"/>
      <c r="FN274" s="275"/>
      <c r="FO274" s="276"/>
      <c r="FP274" s="267"/>
      <c r="FQ274" s="268"/>
      <c r="FR274" s="268"/>
      <c r="FS274" s="269"/>
      <c r="FT274" s="20"/>
      <c r="FU274" s="19"/>
      <c r="FV274" s="280"/>
      <c r="FW274" s="276"/>
      <c r="FX274" s="303"/>
      <c r="FY274" s="291"/>
      <c r="FZ274" s="291"/>
      <c r="GA274" s="250"/>
      <c r="GB274" s="296"/>
      <c r="GC274" s="297"/>
      <c r="GD274" s="297"/>
      <c r="GE274" s="297"/>
      <c r="GF274" s="297"/>
      <c r="GG274" s="297"/>
      <c r="GH274" s="297"/>
      <c r="GI274" s="298"/>
      <c r="GJ274" s="275"/>
      <c r="GK274" s="276"/>
      <c r="GL274" s="267"/>
      <c r="GM274" s="268"/>
      <c r="GN274" s="268"/>
      <c r="GO274" s="269"/>
      <c r="GP274" s="20"/>
      <c r="GQ274" s="19"/>
      <c r="GR274" s="280"/>
      <c r="GS274" s="276"/>
      <c r="GT274" s="303"/>
      <c r="GU274" s="291"/>
      <c r="GV274" s="291"/>
      <c r="GW274" s="250"/>
      <c r="GX274" s="296"/>
      <c r="GY274" s="297"/>
      <c r="GZ274" s="297"/>
      <c r="HA274" s="297"/>
      <c r="HB274" s="297"/>
      <c r="HC274" s="297"/>
      <c r="HD274" s="297"/>
      <c r="HE274" s="298"/>
      <c r="HF274" s="275"/>
      <c r="HG274" s="276"/>
      <c r="HH274" s="267"/>
      <c r="HI274" s="268"/>
      <c r="HJ274" s="268"/>
      <c r="HK274" s="269"/>
      <c r="HL274" s="20"/>
    </row>
    <row r="275" spans="1:220" ht="14.25" customHeight="1" thickBot="1">
      <c r="A275" s="19"/>
      <c r="B275" s="281"/>
      <c r="C275" s="278"/>
      <c r="D275" s="304"/>
      <c r="E275" s="292"/>
      <c r="F275" s="292"/>
      <c r="G275" s="251"/>
      <c r="H275" s="299"/>
      <c r="I275" s="300"/>
      <c r="J275" s="300"/>
      <c r="K275" s="300"/>
      <c r="L275" s="300"/>
      <c r="M275" s="300"/>
      <c r="N275" s="300"/>
      <c r="O275" s="301"/>
      <c r="P275" s="277"/>
      <c r="Q275" s="278"/>
      <c r="R275" s="270"/>
      <c r="S275" s="271"/>
      <c r="T275" s="271"/>
      <c r="U275" s="272"/>
      <c r="V275" s="20"/>
      <c r="W275" s="19"/>
      <c r="X275" s="281"/>
      <c r="Y275" s="278"/>
      <c r="Z275" s="304"/>
      <c r="AA275" s="292"/>
      <c r="AB275" s="292"/>
      <c r="AC275" s="251"/>
      <c r="AD275" s="299"/>
      <c r="AE275" s="300"/>
      <c r="AF275" s="300"/>
      <c r="AG275" s="300"/>
      <c r="AH275" s="300"/>
      <c r="AI275" s="300"/>
      <c r="AJ275" s="300"/>
      <c r="AK275" s="301"/>
      <c r="AL275" s="277"/>
      <c r="AM275" s="278"/>
      <c r="AN275" s="270"/>
      <c r="AO275" s="271"/>
      <c r="AP275" s="271"/>
      <c r="AQ275" s="272"/>
      <c r="AR275" s="20"/>
      <c r="AS275" s="19"/>
      <c r="AT275" s="281"/>
      <c r="AU275" s="278"/>
      <c r="AV275" s="304"/>
      <c r="AW275" s="292"/>
      <c r="AX275" s="292"/>
      <c r="AY275" s="251"/>
      <c r="AZ275" s="299"/>
      <c r="BA275" s="300"/>
      <c r="BB275" s="300"/>
      <c r="BC275" s="300"/>
      <c r="BD275" s="300"/>
      <c r="BE275" s="300"/>
      <c r="BF275" s="300"/>
      <c r="BG275" s="301"/>
      <c r="BH275" s="277"/>
      <c r="BI275" s="278"/>
      <c r="BJ275" s="270"/>
      <c r="BK275" s="271"/>
      <c r="BL275" s="271"/>
      <c r="BM275" s="272"/>
      <c r="BN275" s="20"/>
      <c r="BO275" s="19"/>
      <c r="BP275" s="281"/>
      <c r="BQ275" s="278"/>
      <c r="BR275" s="304"/>
      <c r="BS275" s="292"/>
      <c r="BT275" s="292"/>
      <c r="BU275" s="251"/>
      <c r="BV275" s="299"/>
      <c r="BW275" s="300"/>
      <c r="BX275" s="300"/>
      <c r="BY275" s="300"/>
      <c r="BZ275" s="300"/>
      <c r="CA275" s="300"/>
      <c r="CB275" s="300"/>
      <c r="CC275" s="301"/>
      <c r="CD275" s="277"/>
      <c r="CE275" s="278"/>
      <c r="CF275" s="270"/>
      <c r="CG275" s="271"/>
      <c r="CH275" s="271"/>
      <c r="CI275" s="272"/>
      <c r="CJ275" s="20"/>
      <c r="CK275" s="19"/>
      <c r="CL275" s="281"/>
      <c r="CM275" s="278"/>
      <c r="CN275" s="304"/>
      <c r="CO275" s="292"/>
      <c r="CP275" s="292"/>
      <c r="CQ275" s="251"/>
      <c r="CR275" s="299"/>
      <c r="CS275" s="300"/>
      <c r="CT275" s="300"/>
      <c r="CU275" s="300"/>
      <c r="CV275" s="300"/>
      <c r="CW275" s="300"/>
      <c r="CX275" s="300"/>
      <c r="CY275" s="301"/>
      <c r="CZ275" s="277"/>
      <c r="DA275" s="278"/>
      <c r="DB275" s="270"/>
      <c r="DC275" s="271"/>
      <c r="DD275" s="271"/>
      <c r="DE275" s="272"/>
      <c r="DF275" s="20"/>
      <c r="DG275" s="19"/>
      <c r="DH275" s="281"/>
      <c r="DI275" s="278"/>
      <c r="DJ275" s="304"/>
      <c r="DK275" s="292"/>
      <c r="DL275" s="292"/>
      <c r="DM275" s="251"/>
      <c r="DN275" s="299"/>
      <c r="DO275" s="300"/>
      <c r="DP275" s="300"/>
      <c r="DQ275" s="300"/>
      <c r="DR275" s="300"/>
      <c r="DS275" s="300"/>
      <c r="DT275" s="300"/>
      <c r="DU275" s="301"/>
      <c r="DV275" s="277"/>
      <c r="DW275" s="278"/>
      <c r="DX275" s="270"/>
      <c r="DY275" s="271"/>
      <c r="DZ275" s="271"/>
      <c r="EA275" s="272"/>
      <c r="EB275" s="20"/>
      <c r="EC275" s="19"/>
      <c r="ED275" s="281"/>
      <c r="EE275" s="278"/>
      <c r="EF275" s="304"/>
      <c r="EG275" s="292"/>
      <c r="EH275" s="292"/>
      <c r="EI275" s="251"/>
      <c r="EJ275" s="299"/>
      <c r="EK275" s="300"/>
      <c r="EL275" s="300"/>
      <c r="EM275" s="300"/>
      <c r="EN275" s="300"/>
      <c r="EO275" s="300"/>
      <c r="EP275" s="300"/>
      <c r="EQ275" s="301"/>
      <c r="ER275" s="277"/>
      <c r="ES275" s="278"/>
      <c r="ET275" s="270"/>
      <c r="EU275" s="271"/>
      <c r="EV275" s="271"/>
      <c r="EW275" s="272"/>
      <c r="EX275" s="20"/>
      <c r="EY275" s="19"/>
      <c r="EZ275" s="281"/>
      <c r="FA275" s="278"/>
      <c r="FB275" s="304"/>
      <c r="FC275" s="292"/>
      <c r="FD275" s="292"/>
      <c r="FE275" s="251"/>
      <c r="FF275" s="299"/>
      <c r="FG275" s="300"/>
      <c r="FH275" s="300"/>
      <c r="FI275" s="300"/>
      <c r="FJ275" s="300"/>
      <c r="FK275" s="300"/>
      <c r="FL275" s="300"/>
      <c r="FM275" s="301"/>
      <c r="FN275" s="277"/>
      <c r="FO275" s="278"/>
      <c r="FP275" s="270"/>
      <c r="FQ275" s="271"/>
      <c r="FR275" s="271"/>
      <c r="FS275" s="272"/>
      <c r="FT275" s="20"/>
      <c r="FU275" s="19"/>
      <c r="FV275" s="281"/>
      <c r="FW275" s="278"/>
      <c r="FX275" s="304"/>
      <c r="FY275" s="292"/>
      <c r="FZ275" s="292"/>
      <c r="GA275" s="251"/>
      <c r="GB275" s="299"/>
      <c r="GC275" s="300"/>
      <c r="GD275" s="300"/>
      <c r="GE275" s="300"/>
      <c r="GF275" s="300"/>
      <c r="GG275" s="300"/>
      <c r="GH275" s="300"/>
      <c r="GI275" s="301"/>
      <c r="GJ275" s="277"/>
      <c r="GK275" s="278"/>
      <c r="GL275" s="270"/>
      <c r="GM275" s="271"/>
      <c r="GN275" s="271"/>
      <c r="GO275" s="272"/>
      <c r="GP275" s="20"/>
      <c r="GQ275" s="19"/>
      <c r="GR275" s="281"/>
      <c r="GS275" s="278"/>
      <c r="GT275" s="304"/>
      <c r="GU275" s="292"/>
      <c r="GV275" s="292"/>
      <c r="GW275" s="251"/>
      <c r="GX275" s="299"/>
      <c r="GY275" s="300"/>
      <c r="GZ275" s="300"/>
      <c r="HA275" s="300"/>
      <c r="HB275" s="300"/>
      <c r="HC275" s="300"/>
      <c r="HD275" s="300"/>
      <c r="HE275" s="301"/>
      <c r="HF275" s="277"/>
      <c r="HG275" s="278"/>
      <c r="HH275" s="270"/>
      <c r="HI275" s="271"/>
      <c r="HJ275" s="271"/>
      <c r="HK275" s="272"/>
      <c r="HL275" s="20"/>
    </row>
    <row r="276" spans="1:220">
      <c r="A276" s="19"/>
      <c r="V276" s="20"/>
      <c r="W276" s="19"/>
      <c r="AR276" s="20"/>
      <c r="AS276" s="19"/>
      <c r="BN276" s="20"/>
      <c r="BO276" s="19"/>
      <c r="CJ276" s="20"/>
      <c r="CK276" s="19"/>
      <c r="DF276" s="20"/>
      <c r="DG276" s="19"/>
      <c r="EB276" s="20"/>
      <c r="EC276" s="19"/>
      <c r="EX276" s="20"/>
      <c r="EY276" s="19"/>
      <c r="FT276" s="20"/>
      <c r="FU276" s="19"/>
      <c r="GP276" s="20"/>
      <c r="GQ276" s="19"/>
      <c r="HL276" s="20"/>
    </row>
    <row r="277" spans="1:220">
      <c r="A277" s="21"/>
      <c r="B277" s="22"/>
      <c r="C277" s="22"/>
      <c r="D277" s="22"/>
      <c r="E277" s="22"/>
      <c r="F277" s="22"/>
      <c r="G277" s="22"/>
      <c r="H277" s="22"/>
      <c r="I277" s="22"/>
      <c r="J277" s="22"/>
      <c r="K277" s="22"/>
      <c r="L277" s="22"/>
      <c r="M277" s="22"/>
      <c r="N277" s="22"/>
      <c r="O277" s="22"/>
      <c r="P277" s="22"/>
      <c r="Q277" s="22"/>
      <c r="R277" s="22"/>
      <c r="S277" s="22"/>
      <c r="T277" s="22"/>
      <c r="U277" s="22"/>
      <c r="V277" s="23"/>
      <c r="W277" s="21"/>
      <c r="X277" s="22"/>
      <c r="Y277" s="22"/>
      <c r="Z277" s="22"/>
      <c r="AA277" s="22"/>
      <c r="AB277" s="22"/>
      <c r="AC277" s="22"/>
      <c r="AD277" s="22"/>
      <c r="AE277" s="22"/>
      <c r="AF277" s="22"/>
      <c r="AG277" s="22"/>
      <c r="AH277" s="22"/>
      <c r="AI277" s="22"/>
      <c r="AJ277" s="22"/>
      <c r="AK277" s="22"/>
      <c r="AL277" s="22"/>
      <c r="AM277" s="22"/>
      <c r="AN277" s="22"/>
      <c r="AO277" s="22"/>
      <c r="AP277" s="22"/>
      <c r="AQ277" s="22"/>
      <c r="AR277" s="23"/>
      <c r="AS277" s="21"/>
      <c r="AT277" s="22"/>
      <c r="AU277" s="22"/>
      <c r="AV277" s="22"/>
      <c r="AW277" s="22"/>
      <c r="AX277" s="22"/>
      <c r="AY277" s="22"/>
      <c r="AZ277" s="22"/>
      <c r="BA277" s="22"/>
      <c r="BB277" s="22"/>
      <c r="BC277" s="22"/>
      <c r="BD277" s="22"/>
      <c r="BE277" s="22"/>
      <c r="BF277" s="22"/>
      <c r="BG277" s="22"/>
      <c r="BH277" s="22"/>
      <c r="BI277" s="22"/>
      <c r="BJ277" s="22"/>
      <c r="BK277" s="22"/>
      <c r="BL277" s="22"/>
      <c r="BM277" s="22"/>
      <c r="BN277" s="23"/>
      <c r="BO277" s="21"/>
      <c r="BP277" s="22"/>
      <c r="BQ277" s="22"/>
      <c r="BR277" s="22"/>
      <c r="BS277" s="22"/>
      <c r="BT277" s="22"/>
      <c r="BU277" s="22"/>
      <c r="BV277" s="22"/>
      <c r="BW277" s="22"/>
      <c r="BX277" s="22"/>
      <c r="BY277" s="22"/>
      <c r="BZ277" s="22"/>
      <c r="CA277" s="22"/>
      <c r="CB277" s="22"/>
      <c r="CC277" s="22"/>
      <c r="CD277" s="22"/>
      <c r="CE277" s="22"/>
      <c r="CF277" s="22"/>
      <c r="CG277" s="22"/>
      <c r="CH277" s="22"/>
      <c r="CI277" s="22"/>
      <c r="CJ277" s="23"/>
      <c r="CK277" s="21"/>
      <c r="CL277" s="22"/>
      <c r="CM277" s="22"/>
      <c r="CN277" s="22"/>
      <c r="CO277" s="22"/>
      <c r="CP277" s="22"/>
      <c r="CQ277" s="22"/>
      <c r="CR277" s="22"/>
      <c r="CS277" s="22"/>
      <c r="CT277" s="22"/>
      <c r="CU277" s="22"/>
      <c r="CV277" s="22"/>
      <c r="CW277" s="22"/>
      <c r="CX277" s="22"/>
      <c r="CY277" s="22"/>
      <c r="CZ277" s="22"/>
      <c r="DA277" s="22"/>
      <c r="DB277" s="22"/>
      <c r="DC277" s="22"/>
      <c r="DD277" s="22"/>
      <c r="DE277" s="22"/>
      <c r="DF277" s="23"/>
      <c r="DG277" s="21"/>
      <c r="DH277" s="22"/>
      <c r="DI277" s="22"/>
      <c r="DJ277" s="22"/>
      <c r="DK277" s="22"/>
      <c r="DL277" s="22"/>
      <c r="DM277" s="22"/>
      <c r="DN277" s="22"/>
      <c r="DO277" s="22"/>
      <c r="DP277" s="22"/>
      <c r="DQ277" s="22"/>
      <c r="DR277" s="22"/>
      <c r="DS277" s="22"/>
      <c r="DT277" s="22"/>
      <c r="DU277" s="22"/>
      <c r="DV277" s="22"/>
      <c r="DW277" s="22"/>
      <c r="DX277" s="22"/>
      <c r="DY277" s="22"/>
      <c r="DZ277" s="22"/>
      <c r="EA277" s="22"/>
      <c r="EB277" s="23"/>
      <c r="EC277" s="21"/>
      <c r="ED277" s="22"/>
      <c r="EE277" s="22"/>
      <c r="EF277" s="22"/>
      <c r="EG277" s="22"/>
      <c r="EH277" s="22"/>
      <c r="EI277" s="22"/>
      <c r="EJ277" s="22"/>
      <c r="EK277" s="22"/>
      <c r="EL277" s="22"/>
      <c r="EM277" s="22"/>
      <c r="EN277" s="22"/>
      <c r="EO277" s="22"/>
      <c r="EP277" s="22"/>
      <c r="EQ277" s="22"/>
      <c r="ER277" s="22"/>
      <c r="ES277" s="22"/>
      <c r="ET277" s="22"/>
      <c r="EU277" s="22"/>
      <c r="EV277" s="22"/>
      <c r="EW277" s="22"/>
      <c r="EX277" s="23"/>
      <c r="EY277" s="21"/>
      <c r="EZ277" s="22"/>
      <c r="FA277" s="22"/>
      <c r="FB277" s="22"/>
      <c r="FC277" s="22"/>
      <c r="FD277" s="22"/>
      <c r="FE277" s="22"/>
      <c r="FF277" s="22"/>
      <c r="FG277" s="22"/>
      <c r="FH277" s="22"/>
      <c r="FI277" s="22"/>
      <c r="FJ277" s="22"/>
      <c r="FK277" s="22"/>
      <c r="FL277" s="22"/>
      <c r="FM277" s="22"/>
      <c r="FN277" s="22"/>
      <c r="FO277" s="22"/>
      <c r="FP277" s="22"/>
      <c r="FQ277" s="22"/>
      <c r="FR277" s="22"/>
      <c r="FS277" s="22"/>
      <c r="FT277" s="23"/>
      <c r="FU277" s="21"/>
      <c r="FV277" s="22"/>
      <c r="FW277" s="22"/>
      <c r="FX277" s="22"/>
      <c r="FY277" s="22"/>
      <c r="FZ277" s="22"/>
      <c r="GA277" s="22"/>
      <c r="GB277" s="22"/>
      <c r="GC277" s="22"/>
      <c r="GD277" s="22"/>
      <c r="GE277" s="22"/>
      <c r="GF277" s="22"/>
      <c r="GG277" s="22"/>
      <c r="GH277" s="22"/>
      <c r="GI277" s="22"/>
      <c r="GJ277" s="22"/>
      <c r="GK277" s="22"/>
      <c r="GL277" s="22"/>
      <c r="GM277" s="22"/>
      <c r="GN277" s="22"/>
      <c r="GO277" s="22"/>
      <c r="GP277" s="23"/>
      <c r="GQ277" s="21"/>
      <c r="GR277" s="22"/>
      <c r="GS277" s="22"/>
      <c r="GT277" s="22"/>
      <c r="GU277" s="22"/>
      <c r="GV277" s="22"/>
      <c r="GW277" s="22"/>
      <c r="GX277" s="22"/>
      <c r="GY277" s="22"/>
      <c r="GZ277" s="22"/>
      <c r="HA277" s="22"/>
      <c r="HB277" s="22"/>
      <c r="HC277" s="22"/>
      <c r="HD277" s="22"/>
      <c r="HE277" s="22"/>
      <c r="HF277" s="22"/>
      <c r="HG277" s="22"/>
      <c r="HH277" s="22"/>
      <c r="HI277" s="22"/>
      <c r="HJ277" s="22"/>
      <c r="HK277" s="22"/>
      <c r="HL277" s="23"/>
    </row>
    <row r="278" spans="1:220">
      <c r="A278">
        <v>51</v>
      </c>
      <c r="B278" s="25">
        <f>個人一覧!$C$60</f>
        <v>0</v>
      </c>
      <c r="F278" s="25">
        <f>個人一覧!$E$60</f>
        <v>0</v>
      </c>
      <c r="H278" t="str">
        <f>個人一覧!$J$60</f>
        <v/>
      </c>
      <c r="K278" t="str">
        <f>個人一覧!$M$60</f>
        <v/>
      </c>
      <c r="N278" t="str">
        <f>個人一覧!$P$60</f>
        <v/>
      </c>
      <c r="W278">
        <v>52</v>
      </c>
      <c r="X278" s="25">
        <f>個人一覧!$C$61</f>
        <v>0</v>
      </c>
      <c r="AB278" s="25">
        <f>個人一覧!$E$61</f>
        <v>0</v>
      </c>
      <c r="AD278" t="str">
        <f>個人一覧!$J$61</f>
        <v/>
      </c>
      <c r="AG278" t="str">
        <f>個人一覧!$M$61</f>
        <v/>
      </c>
      <c r="AJ278" t="str">
        <f>個人一覧!$P$61</f>
        <v/>
      </c>
      <c r="AS278">
        <v>53</v>
      </c>
      <c r="AT278" s="25">
        <f>個人一覧!$C$62</f>
        <v>0</v>
      </c>
      <c r="AX278" s="25">
        <f>個人一覧!$E$62</f>
        <v>0</v>
      </c>
      <c r="AZ278" t="str">
        <f>個人一覧!$J$62</f>
        <v/>
      </c>
      <c r="BC278" t="str">
        <f>個人一覧!$M$62</f>
        <v/>
      </c>
      <c r="BF278" t="str">
        <f>個人一覧!$P$62</f>
        <v/>
      </c>
      <c r="BO278">
        <v>54</v>
      </c>
      <c r="BP278" s="25">
        <f>個人一覧!$C$63</f>
        <v>0</v>
      </c>
      <c r="BT278" s="25">
        <f>個人一覧!$E$63</f>
        <v>0</v>
      </c>
      <c r="BV278" t="str">
        <f>個人一覧!$J$63</f>
        <v/>
      </c>
      <c r="BY278" t="str">
        <f>個人一覧!$M$63</f>
        <v/>
      </c>
      <c r="CB278" t="str">
        <f>個人一覧!$P$63</f>
        <v/>
      </c>
      <c r="CK278">
        <v>55</v>
      </c>
      <c r="CL278" s="25">
        <f>個人一覧!$C$64</f>
        <v>0</v>
      </c>
      <c r="CP278" s="25">
        <f>個人一覧!$E$64</f>
        <v>0</v>
      </c>
      <c r="CR278" t="str">
        <f>個人一覧!$J$64</f>
        <v/>
      </c>
      <c r="CU278" t="str">
        <f>個人一覧!$M$64</f>
        <v/>
      </c>
      <c r="CX278" t="str">
        <f>個人一覧!$P$64</f>
        <v/>
      </c>
      <c r="DG278">
        <v>56</v>
      </c>
      <c r="DH278" s="25">
        <f>個人一覧!$C$65</f>
        <v>0</v>
      </c>
      <c r="DL278" s="25">
        <f>個人一覧!$E$65</f>
        <v>0</v>
      </c>
      <c r="DN278" t="str">
        <f>個人一覧!$J$65</f>
        <v/>
      </c>
      <c r="DQ278" t="str">
        <f>個人一覧!$M$65</f>
        <v/>
      </c>
      <c r="DT278" t="str">
        <f>個人一覧!$P$65</f>
        <v/>
      </c>
      <c r="EC278">
        <v>57</v>
      </c>
      <c r="ED278" s="25">
        <f>個人一覧!$C$66</f>
        <v>0</v>
      </c>
      <c r="EH278" s="25">
        <f>個人一覧!$E$66</f>
        <v>0</v>
      </c>
      <c r="EJ278" t="str">
        <f>個人一覧!$J$66</f>
        <v/>
      </c>
      <c r="EM278" t="str">
        <f>個人一覧!$M$66</f>
        <v/>
      </c>
      <c r="EP278" t="str">
        <f>個人一覧!$P$66</f>
        <v/>
      </c>
      <c r="EY278">
        <v>58</v>
      </c>
      <c r="EZ278" s="25">
        <f>個人一覧!$C$67</f>
        <v>0</v>
      </c>
      <c r="FD278" s="25">
        <f>個人一覧!$E$67</f>
        <v>0</v>
      </c>
      <c r="FF278" t="str">
        <f>個人一覧!$J$67</f>
        <v/>
      </c>
      <c r="FI278" t="str">
        <f>個人一覧!$M$67</f>
        <v/>
      </c>
      <c r="FL278" t="str">
        <f>個人一覧!$P$67</f>
        <v/>
      </c>
      <c r="FU278">
        <v>59</v>
      </c>
      <c r="FV278" s="25">
        <f>個人一覧!$C$68</f>
        <v>0</v>
      </c>
      <c r="FZ278" s="25">
        <f>個人一覧!$E$68</f>
        <v>0</v>
      </c>
      <c r="GB278" t="str">
        <f>個人一覧!$J$68</f>
        <v/>
      </c>
      <c r="GE278" t="str">
        <f>個人一覧!$M$68</f>
        <v/>
      </c>
      <c r="GH278" t="str">
        <f>個人一覧!$P$68</f>
        <v/>
      </c>
      <c r="GQ278">
        <v>60</v>
      </c>
      <c r="GR278" s="25">
        <f>個人一覧!$C$69</f>
        <v>0</v>
      </c>
      <c r="GV278" s="25">
        <f>個人一覧!$E$69</f>
        <v>0</v>
      </c>
      <c r="GX278" t="str">
        <f>個人一覧!$J$69</f>
        <v/>
      </c>
      <c r="HA278" t="str">
        <f>個人一覧!$M$69</f>
        <v/>
      </c>
      <c r="HD278" t="str">
        <f>個人一覧!$P$69</f>
        <v/>
      </c>
    </row>
    <row r="279" spans="1:220">
      <c r="A279" s="24"/>
      <c r="B279" s="17"/>
      <c r="C279" s="17"/>
      <c r="D279" s="17"/>
      <c r="E279" s="17"/>
      <c r="F279" s="17"/>
      <c r="G279" s="17"/>
      <c r="H279" s="17"/>
      <c r="I279" s="17"/>
      <c r="J279" s="17"/>
      <c r="K279" s="17"/>
      <c r="L279" s="17"/>
      <c r="M279" s="17"/>
      <c r="N279" s="17"/>
      <c r="O279" s="17"/>
      <c r="P279" s="17"/>
      <c r="Q279" s="17"/>
      <c r="R279" s="17"/>
      <c r="S279" s="17"/>
      <c r="T279" s="17"/>
      <c r="U279" s="17"/>
      <c r="V279" s="18"/>
      <c r="W279" s="24"/>
      <c r="X279" s="17"/>
      <c r="Y279" s="17"/>
      <c r="Z279" s="17"/>
      <c r="AA279" s="17"/>
      <c r="AB279" s="17"/>
      <c r="AC279" s="17"/>
      <c r="AD279" s="17"/>
      <c r="AE279" s="17"/>
      <c r="AF279" s="17"/>
      <c r="AG279" s="17"/>
      <c r="AH279" s="17"/>
      <c r="AI279" s="17"/>
      <c r="AJ279" s="17"/>
      <c r="AK279" s="17"/>
      <c r="AL279" s="17"/>
      <c r="AM279" s="17"/>
      <c r="AN279" s="17"/>
      <c r="AO279" s="17"/>
      <c r="AP279" s="17"/>
      <c r="AQ279" s="17"/>
      <c r="AR279" s="18"/>
      <c r="AS279" s="24"/>
      <c r="AT279" s="17"/>
      <c r="AU279" s="17"/>
      <c r="AV279" s="17"/>
      <c r="AW279" s="17"/>
      <c r="AX279" s="17"/>
      <c r="AY279" s="17"/>
      <c r="AZ279" s="17"/>
      <c r="BA279" s="17"/>
      <c r="BB279" s="17"/>
      <c r="BC279" s="17"/>
      <c r="BD279" s="17"/>
      <c r="BE279" s="17"/>
      <c r="BF279" s="17"/>
      <c r="BG279" s="17"/>
      <c r="BH279" s="17"/>
      <c r="BI279" s="17"/>
      <c r="BJ279" s="17"/>
      <c r="BK279" s="17"/>
      <c r="BL279" s="17"/>
      <c r="BM279" s="17"/>
      <c r="BN279" s="18"/>
      <c r="BO279" s="24"/>
      <c r="BP279" s="17"/>
      <c r="BQ279" s="17"/>
      <c r="BR279" s="17"/>
      <c r="BS279" s="17"/>
      <c r="BT279" s="17"/>
      <c r="BU279" s="17"/>
      <c r="BV279" s="17"/>
      <c r="BW279" s="17"/>
      <c r="BX279" s="17"/>
      <c r="BY279" s="17"/>
      <c r="BZ279" s="17"/>
      <c r="CA279" s="17"/>
      <c r="CB279" s="17"/>
      <c r="CC279" s="17"/>
      <c r="CD279" s="17"/>
      <c r="CE279" s="17"/>
      <c r="CF279" s="17"/>
      <c r="CG279" s="17"/>
      <c r="CH279" s="17"/>
      <c r="CI279" s="17"/>
      <c r="CJ279" s="18"/>
      <c r="CK279" s="24"/>
      <c r="CL279" s="17"/>
      <c r="CM279" s="17"/>
      <c r="CN279" s="17"/>
      <c r="CO279" s="17"/>
      <c r="CP279" s="17"/>
      <c r="CQ279" s="17"/>
      <c r="CR279" s="17"/>
      <c r="CS279" s="17"/>
      <c r="CT279" s="17"/>
      <c r="CU279" s="17"/>
      <c r="CV279" s="17"/>
      <c r="CW279" s="17"/>
      <c r="CX279" s="17"/>
      <c r="CY279" s="17"/>
      <c r="CZ279" s="17"/>
      <c r="DA279" s="17"/>
      <c r="DB279" s="17"/>
      <c r="DC279" s="17"/>
      <c r="DD279" s="17"/>
      <c r="DE279" s="17"/>
      <c r="DF279" s="18"/>
      <c r="DG279" s="24"/>
      <c r="DH279" s="17"/>
      <c r="DI279" s="17"/>
      <c r="DJ279" s="17"/>
      <c r="DK279" s="17"/>
      <c r="DL279" s="17"/>
      <c r="DM279" s="17"/>
      <c r="DN279" s="17"/>
      <c r="DO279" s="17"/>
      <c r="DP279" s="17"/>
      <c r="DQ279" s="17"/>
      <c r="DR279" s="17"/>
      <c r="DS279" s="17"/>
      <c r="DT279" s="17"/>
      <c r="DU279" s="17"/>
      <c r="DV279" s="17"/>
      <c r="DW279" s="17"/>
      <c r="DX279" s="17"/>
      <c r="DY279" s="17"/>
      <c r="DZ279" s="17"/>
      <c r="EA279" s="17"/>
      <c r="EB279" s="18"/>
      <c r="EC279" s="24"/>
      <c r="ED279" s="17"/>
      <c r="EE279" s="17"/>
      <c r="EF279" s="17"/>
      <c r="EG279" s="17"/>
      <c r="EH279" s="17"/>
      <c r="EI279" s="17"/>
      <c r="EJ279" s="17"/>
      <c r="EK279" s="17"/>
      <c r="EL279" s="17"/>
      <c r="EM279" s="17"/>
      <c r="EN279" s="17"/>
      <c r="EO279" s="17"/>
      <c r="EP279" s="17"/>
      <c r="EQ279" s="17"/>
      <c r="ER279" s="17"/>
      <c r="ES279" s="17"/>
      <c r="ET279" s="17"/>
      <c r="EU279" s="17"/>
      <c r="EV279" s="17"/>
      <c r="EW279" s="17"/>
      <c r="EX279" s="18"/>
      <c r="EY279" s="24"/>
      <c r="EZ279" s="17"/>
      <c r="FA279" s="17"/>
      <c r="FB279" s="17"/>
      <c r="FC279" s="17"/>
      <c r="FD279" s="17"/>
      <c r="FE279" s="17"/>
      <c r="FF279" s="17"/>
      <c r="FG279" s="17"/>
      <c r="FH279" s="17"/>
      <c r="FI279" s="17"/>
      <c r="FJ279" s="17"/>
      <c r="FK279" s="17"/>
      <c r="FL279" s="17"/>
      <c r="FM279" s="17"/>
      <c r="FN279" s="17"/>
      <c r="FO279" s="17"/>
      <c r="FP279" s="17"/>
      <c r="FQ279" s="17"/>
      <c r="FR279" s="17"/>
      <c r="FS279" s="17"/>
      <c r="FT279" s="18"/>
      <c r="FU279" s="24"/>
      <c r="FV279" s="17"/>
      <c r="FW279" s="17"/>
      <c r="FX279" s="17"/>
      <c r="FY279" s="17"/>
      <c r="FZ279" s="17"/>
      <c r="GA279" s="17"/>
      <c r="GB279" s="17"/>
      <c r="GC279" s="17"/>
      <c r="GD279" s="17"/>
      <c r="GE279" s="17"/>
      <c r="GF279" s="17"/>
      <c r="GG279" s="17"/>
      <c r="GH279" s="17"/>
      <c r="GI279" s="17"/>
      <c r="GJ279" s="17"/>
      <c r="GK279" s="17"/>
      <c r="GL279" s="17"/>
      <c r="GM279" s="17"/>
      <c r="GN279" s="17"/>
      <c r="GO279" s="17"/>
      <c r="GP279" s="18"/>
      <c r="GQ279" s="24"/>
      <c r="GR279" s="17"/>
      <c r="GS279" s="17"/>
      <c r="GT279" s="17"/>
      <c r="GU279" s="17"/>
      <c r="GV279" s="17"/>
      <c r="GW279" s="17"/>
      <c r="GX279" s="17"/>
      <c r="GY279" s="17"/>
      <c r="GZ279" s="17"/>
      <c r="HA279" s="17"/>
      <c r="HB279" s="17"/>
      <c r="HC279" s="17"/>
      <c r="HD279" s="17"/>
      <c r="HE279" s="17"/>
      <c r="HF279" s="17"/>
      <c r="HG279" s="17"/>
      <c r="HH279" s="17"/>
      <c r="HI279" s="17"/>
      <c r="HJ279" s="17"/>
      <c r="HK279" s="17"/>
      <c r="HL279" s="18"/>
    </row>
    <row r="280" spans="1:220" ht="13.5" customHeight="1">
      <c r="A280" s="19"/>
      <c r="B280" s="310" t="str">
        <f>IF($F$278="2","女","")</f>
        <v/>
      </c>
      <c r="C280" s="310"/>
      <c r="E280" s="307" t="s">
        <v>248</v>
      </c>
      <c r="F280" s="308"/>
      <c r="G280" s="308"/>
      <c r="H280" s="308"/>
      <c r="I280" s="308"/>
      <c r="J280" s="308"/>
      <c r="K280" s="308"/>
      <c r="L280" s="308"/>
      <c r="M280" s="308"/>
      <c r="N280" s="308"/>
      <c r="O280" s="308"/>
      <c r="P280" s="308"/>
      <c r="Q280" s="308"/>
      <c r="R280" s="308"/>
      <c r="V280" s="20"/>
      <c r="W280" s="19"/>
      <c r="X280" s="310" t="str">
        <f>IF($AB$278="2","女","")</f>
        <v/>
      </c>
      <c r="Y280" s="310"/>
      <c r="AA280" s="307" t="s">
        <v>248</v>
      </c>
      <c r="AB280" s="308"/>
      <c r="AC280" s="308"/>
      <c r="AD280" s="308"/>
      <c r="AE280" s="308"/>
      <c r="AF280" s="308"/>
      <c r="AG280" s="308"/>
      <c r="AH280" s="308"/>
      <c r="AI280" s="308"/>
      <c r="AJ280" s="308"/>
      <c r="AK280" s="308"/>
      <c r="AL280" s="308"/>
      <c r="AM280" s="308"/>
      <c r="AN280" s="308"/>
      <c r="AR280" s="20"/>
      <c r="AS280" s="19"/>
      <c r="AT280" s="310" t="str">
        <f>IF($AX$278="2","女","")</f>
        <v/>
      </c>
      <c r="AU280" s="310"/>
      <c r="AW280" s="307" t="s">
        <v>248</v>
      </c>
      <c r="AX280" s="308"/>
      <c r="AY280" s="308"/>
      <c r="AZ280" s="308"/>
      <c r="BA280" s="308"/>
      <c r="BB280" s="308"/>
      <c r="BC280" s="308"/>
      <c r="BD280" s="308"/>
      <c r="BE280" s="308"/>
      <c r="BF280" s="308"/>
      <c r="BG280" s="308"/>
      <c r="BH280" s="308"/>
      <c r="BI280" s="308"/>
      <c r="BJ280" s="308"/>
      <c r="BN280" s="20"/>
      <c r="BO280" s="19"/>
      <c r="BP280" s="310" t="str">
        <f>IF($BT$278="2","女","")</f>
        <v/>
      </c>
      <c r="BQ280" s="310"/>
      <c r="BS280" s="307" t="s">
        <v>248</v>
      </c>
      <c r="BT280" s="308"/>
      <c r="BU280" s="308"/>
      <c r="BV280" s="308"/>
      <c r="BW280" s="308"/>
      <c r="BX280" s="308"/>
      <c r="BY280" s="308"/>
      <c r="BZ280" s="308"/>
      <c r="CA280" s="308"/>
      <c r="CB280" s="308"/>
      <c r="CC280" s="308"/>
      <c r="CD280" s="308"/>
      <c r="CE280" s="308"/>
      <c r="CF280" s="308"/>
      <c r="CJ280" s="20"/>
      <c r="CK280" s="19"/>
      <c r="CL280" s="310" t="str">
        <f>IF($CP$278="2","女","")</f>
        <v/>
      </c>
      <c r="CM280" s="310"/>
      <c r="CO280" s="307" t="s">
        <v>248</v>
      </c>
      <c r="CP280" s="308"/>
      <c r="CQ280" s="308"/>
      <c r="CR280" s="308"/>
      <c r="CS280" s="308"/>
      <c r="CT280" s="308"/>
      <c r="CU280" s="308"/>
      <c r="CV280" s="308"/>
      <c r="CW280" s="308"/>
      <c r="CX280" s="308"/>
      <c r="CY280" s="308"/>
      <c r="CZ280" s="308"/>
      <c r="DA280" s="308"/>
      <c r="DB280" s="308"/>
      <c r="DF280" s="20"/>
      <c r="DG280" s="19"/>
      <c r="DH280" s="310" t="str">
        <f>IF($DL$278="2","女","")</f>
        <v/>
      </c>
      <c r="DI280" s="310"/>
      <c r="DK280" s="307" t="s">
        <v>248</v>
      </c>
      <c r="DL280" s="308"/>
      <c r="DM280" s="308"/>
      <c r="DN280" s="308"/>
      <c r="DO280" s="308"/>
      <c r="DP280" s="308"/>
      <c r="DQ280" s="308"/>
      <c r="DR280" s="308"/>
      <c r="DS280" s="308"/>
      <c r="DT280" s="308"/>
      <c r="DU280" s="308"/>
      <c r="DV280" s="308"/>
      <c r="DW280" s="308"/>
      <c r="DX280" s="308"/>
      <c r="EB280" s="20"/>
      <c r="EC280" s="19"/>
      <c r="ED280" s="310" t="str">
        <f>IF($EH$278="2","女","")</f>
        <v/>
      </c>
      <c r="EE280" s="310"/>
      <c r="EG280" s="307" t="s">
        <v>248</v>
      </c>
      <c r="EH280" s="308"/>
      <c r="EI280" s="308"/>
      <c r="EJ280" s="308"/>
      <c r="EK280" s="308"/>
      <c r="EL280" s="308"/>
      <c r="EM280" s="308"/>
      <c r="EN280" s="308"/>
      <c r="EO280" s="308"/>
      <c r="EP280" s="308"/>
      <c r="EQ280" s="308"/>
      <c r="ER280" s="308"/>
      <c r="ES280" s="308"/>
      <c r="ET280" s="308"/>
      <c r="EX280" s="20"/>
      <c r="EY280" s="19"/>
      <c r="EZ280" s="310" t="str">
        <f>IF($FD$278="2","女","")</f>
        <v/>
      </c>
      <c r="FA280" s="310"/>
      <c r="FC280" s="307" t="s">
        <v>248</v>
      </c>
      <c r="FD280" s="308"/>
      <c r="FE280" s="308"/>
      <c r="FF280" s="308"/>
      <c r="FG280" s="308"/>
      <c r="FH280" s="308"/>
      <c r="FI280" s="308"/>
      <c r="FJ280" s="308"/>
      <c r="FK280" s="308"/>
      <c r="FL280" s="308"/>
      <c r="FM280" s="308"/>
      <c r="FN280" s="308"/>
      <c r="FO280" s="308"/>
      <c r="FP280" s="308"/>
      <c r="FT280" s="20"/>
      <c r="FU280" s="19"/>
      <c r="FV280" s="310" t="str">
        <f>IF($FZ$278="2","女","")</f>
        <v/>
      </c>
      <c r="FW280" s="310"/>
      <c r="FY280" s="307" t="s">
        <v>248</v>
      </c>
      <c r="FZ280" s="308"/>
      <c r="GA280" s="308"/>
      <c r="GB280" s="308"/>
      <c r="GC280" s="308"/>
      <c r="GD280" s="308"/>
      <c r="GE280" s="308"/>
      <c r="GF280" s="308"/>
      <c r="GG280" s="308"/>
      <c r="GH280" s="308"/>
      <c r="GI280" s="308"/>
      <c r="GJ280" s="308"/>
      <c r="GK280" s="308"/>
      <c r="GL280" s="308"/>
      <c r="GP280" s="20"/>
      <c r="GQ280" s="19"/>
      <c r="GR280" s="310" t="str">
        <f>IF($GV$278="2","女","")</f>
        <v/>
      </c>
      <c r="GS280" s="310"/>
      <c r="GU280" s="307" t="s">
        <v>248</v>
      </c>
      <c r="GV280" s="308"/>
      <c r="GW280" s="308"/>
      <c r="GX280" s="308"/>
      <c r="GY280" s="308"/>
      <c r="GZ280" s="308"/>
      <c r="HA280" s="308"/>
      <c r="HB280" s="308"/>
      <c r="HC280" s="308"/>
      <c r="HD280" s="308"/>
      <c r="HE280" s="308"/>
      <c r="HF280" s="308"/>
      <c r="HG280" s="308"/>
      <c r="HH280" s="308"/>
      <c r="HL280" s="20"/>
    </row>
    <row r="281" spans="1:220" ht="14.25" customHeight="1" thickBot="1">
      <c r="A281" s="19"/>
      <c r="B281" s="310"/>
      <c r="C281" s="310"/>
      <c r="E281" s="309"/>
      <c r="F281" s="309"/>
      <c r="G281" s="309"/>
      <c r="H281" s="309"/>
      <c r="I281" s="309"/>
      <c r="J281" s="309"/>
      <c r="K281" s="309"/>
      <c r="L281" s="309"/>
      <c r="M281" s="309"/>
      <c r="N281" s="309"/>
      <c r="O281" s="309"/>
      <c r="P281" s="309"/>
      <c r="Q281" s="309"/>
      <c r="R281" s="309"/>
      <c r="V281" s="20"/>
      <c r="W281" s="19"/>
      <c r="X281" s="310"/>
      <c r="Y281" s="310"/>
      <c r="AA281" s="309"/>
      <c r="AB281" s="309"/>
      <c r="AC281" s="309"/>
      <c r="AD281" s="309"/>
      <c r="AE281" s="309"/>
      <c r="AF281" s="309"/>
      <c r="AG281" s="309"/>
      <c r="AH281" s="309"/>
      <c r="AI281" s="309"/>
      <c r="AJ281" s="309"/>
      <c r="AK281" s="309"/>
      <c r="AL281" s="309"/>
      <c r="AM281" s="309"/>
      <c r="AN281" s="309"/>
      <c r="AR281" s="20"/>
      <c r="AS281" s="19"/>
      <c r="AT281" s="310"/>
      <c r="AU281" s="310"/>
      <c r="AW281" s="309"/>
      <c r="AX281" s="309"/>
      <c r="AY281" s="309"/>
      <c r="AZ281" s="309"/>
      <c r="BA281" s="309"/>
      <c r="BB281" s="309"/>
      <c r="BC281" s="309"/>
      <c r="BD281" s="309"/>
      <c r="BE281" s="309"/>
      <c r="BF281" s="309"/>
      <c r="BG281" s="309"/>
      <c r="BH281" s="309"/>
      <c r="BI281" s="309"/>
      <c r="BJ281" s="309"/>
      <c r="BN281" s="20"/>
      <c r="BO281" s="19"/>
      <c r="BP281" s="310"/>
      <c r="BQ281" s="310"/>
      <c r="BS281" s="309"/>
      <c r="BT281" s="309"/>
      <c r="BU281" s="309"/>
      <c r="BV281" s="309"/>
      <c r="BW281" s="309"/>
      <c r="BX281" s="309"/>
      <c r="BY281" s="309"/>
      <c r="BZ281" s="309"/>
      <c r="CA281" s="309"/>
      <c r="CB281" s="309"/>
      <c r="CC281" s="309"/>
      <c r="CD281" s="309"/>
      <c r="CE281" s="309"/>
      <c r="CF281" s="309"/>
      <c r="CJ281" s="20"/>
      <c r="CK281" s="19"/>
      <c r="CL281" s="310"/>
      <c r="CM281" s="310"/>
      <c r="CO281" s="309"/>
      <c r="CP281" s="309"/>
      <c r="CQ281" s="309"/>
      <c r="CR281" s="309"/>
      <c r="CS281" s="309"/>
      <c r="CT281" s="309"/>
      <c r="CU281" s="309"/>
      <c r="CV281" s="309"/>
      <c r="CW281" s="309"/>
      <c r="CX281" s="309"/>
      <c r="CY281" s="309"/>
      <c r="CZ281" s="309"/>
      <c r="DA281" s="309"/>
      <c r="DB281" s="309"/>
      <c r="DF281" s="20"/>
      <c r="DG281" s="19"/>
      <c r="DH281" s="310"/>
      <c r="DI281" s="310"/>
      <c r="DK281" s="309"/>
      <c r="DL281" s="309"/>
      <c r="DM281" s="309"/>
      <c r="DN281" s="309"/>
      <c r="DO281" s="309"/>
      <c r="DP281" s="309"/>
      <c r="DQ281" s="309"/>
      <c r="DR281" s="309"/>
      <c r="DS281" s="309"/>
      <c r="DT281" s="309"/>
      <c r="DU281" s="309"/>
      <c r="DV281" s="309"/>
      <c r="DW281" s="309"/>
      <c r="DX281" s="309"/>
      <c r="EB281" s="20"/>
      <c r="EC281" s="19"/>
      <c r="ED281" s="310"/>
      <c r="EE281" s="310"/>
      <c r="EG281" s="309"/>
      <c r="EH281" s="309"/>
      <c r="EI281" s="309"/>
      <c r="EJ281" s="309"/>
      <c r="EK281" s="309"/>
      <c r="EL281" s="309"/>
      <c r="EM281" s="309"/>
      <c r="EN281" s="309"/>
      <c r="EO281" s="309"/>
      <c r="EP281" s="309"/>
      <c r="EQ281" s="309"/>
      <c r="ER281" s="309"/>
      <c r="ES281" s="309"/>
      <c r="ET281" s="309"/>
      <c r="EX281" s="20"/>
      <c r="EY281" s="19"/>
      <c r="EZ281" s="310"/>
      <c r="FA281" s="310"/>
      <c r="FC281" s="309"/>
      <c r="FD281" s="309"/>
      <c r="FE281" s="309"/>
      <c r="FF281" s="309"/>
      <c r="FG281" s="309"/>
      <c r="FH281" s="309"/>
      <c r="FI281" s="309"/>
      <c r="FJ281" s="309"/>
      <c r="FK281" s="309"/>
      <c r="FL281" s="309"/>
      <c r="FM281" s="309"/>
      <c r="FN281" s="309"/>
      <c r="FO281" s="309"/>
      <c r="FP281" s="309"/>
      <c r="FT281" s="20"/>
      <c r="FU281" s="19"/>
      <c r="FV281" s="310"/>
      <c r="FW281" s="310"/>
      <c r="FY281" s="309"/>
      <c r="FZ281" s="309"/>
      <c r="GA281" s="309"/>
      <c r="GB281" s="309"/>
      <c r="GC281" s="309"/>
      <c r="GD281" s="309"/>
      <c r="GE281" s="309"/>
      <c r="GF281" s="309"/>
      <c r="GG281" s="309"/>
      <c r="GH281" s="309"/>
      <c r="GI281" s="309"/>
      <c r="GJ281" s="309"/>
      <c r="GK281" s="309"/>
      <c r="GL281" s="309"/>
      <c r="GP281" s="20"/>
      <c r="GQ281" s="19"/>
      <c r="GR281" s="310"/>
      <c r="GS281" s="310"/>
      <c r="GU281" s="309"/>
      <c r="GV281" s="309"/>
      <c r="GW281" s="309"/>
      <c r="GX281" s="309"/>
      <c r="GY281" s="309"/>
      <c r="GZ281" s="309"/>
      <c r="HA281" s="309"/>
      <c r="HB281" s="309"/>
      <c r="HC281" s="309"/>
      <c r="HD281" s="309"/>
      <c r="HE281" s="309"/>
      <c r="HF281" s="309"/>
      <c r="HG281" s="309"/>
      <c r="HH281" s="309"/>
      <c r="HL281" s="20"/>
    </row>
    <row r="282" spans="1:220" ht="15" thickTop="1" thickBot="1">
      <c r="A282" s="19"/>
      <c r="V282" s="20"/>
      <c r="W282" s="19"/>
      <c r="AR282" s="20"/>
      <c r="AS282" s="19"/>
      <c r="BN282" s="20"/>
      <c r="BO282" s="19"/>
      <c r="CJ282" s="20"/>
      <c r="CK282" s="19"/>
      <c r="DF282" s="20"/>
      <c r="DG282" s="19"/>
      <c r="EB282" s="20"/>
      <c r="EC282" s="19"/>
      <c r="EX282" s="20"/>
      <c r="EY282" s="19"/>
      <c r="FT282" s="20"/>
      <c r="FU282" s="19"/>
      <c r="GP282" s="20"/>
      <c r="GQ282" s="19"/>
      <c r="HL282" s="20"/>
    </row>
    <row r="283" spans="1:220" ht="13.5" customHeight="1">
      <c r="A283" s="19"/>
      <c r="B283" s="282" t="s">
        <v>249</v>
      </c>
      <c r="C283" s="287"/>
      <c r="D283" s="287"/>
      <c r="E283" s="287"/>
      <c r="F283" s="287"/>
      <c r="G283" s="287"/>
      <c r="H283" s="287"/>
      <c r="I283" s="287"/>
      <c r="J283" s="287"/>
      <c r="K283" s="286" t="s">
        <v>250</v>
      </c>
      <c r="L283" s="287"/>
      <c r="M283" s="287"/>
      <c r="N283" s="287"/>
      <c r="O283" s="287"/>
      <c r="P283" s="287"/>
      <c r="Q283" s="287"/>
      <c r="R283" s="287"/>
      <c r="S283" s="287"/>
      <c r="T283" s="287"/>
      <c r="U283" s="305"/>
      <c r="V283" s="20"/>
      <c r="W283" s="19"/>
      <c r="X283" s="282" t="s">
        <v>249</v>
      </c>
      <c r="Y283" s="287"/>
      <c r="Z283" s="287"/>
      <c r="AA283" s="287"/>
      <c r="AB283" s="287"/>
      <c r="AC283" s="287"/>
      <c r="AD283" s="287"/>
      <c r="AE283" s="287"/>
      <c r="AF283" s="287"/>
      <c r="AG283" s="286" t="s">
        <v>250</v>
      </c>
      <c r="AH283" s="287"/>
      <c r="AI283" s="287"/>
      <c r="AJ283" s="287"/>
      <c r="AK283" s="287"/>
      <c r="AL283" s="287"/>
      <c r="AM283" s="287"/>
      <c r="AN283" s="287"/>
      <c r="AO283" s="287"/>
      <c r="AP283" s="287"/>
      <c r="AQ283" s="305"/>
      <c r="AR283" s="20"/>
      <c r="AS283" s="19"/>
      <c r="AT283" s="282" t="s">
        <v>249</v>
      </c>
      <c r="AU283" s="287"/>
      <c r="AV283" s="287"/>
      <c r="AW283" s="287"/>
      <c r="AX283" s="287"/>
      <c r="AY283" s="287"/>
      <c r="AZ283" s="287"/>
      <c r="BA283" s="287"/>
      <c r="BB283" s="287"/>
      <c r="BC283" s="286" t="s">
        <v>250</v>
      </c>
      <c r="BD283" s="287"/>
      <c r="BE283" s="287"/>
      <c r="BF283" s="287"/>
      <c r="BG283" s="287"/>
      <c r="BH283" s="287"/>
      <c r="BI283" s="287"/>
      <c r="BJ283" s="287"/>
      <c r="BK283" s="287"/>
      <c r="BL283" s="287"/>
      <c r="BM283" s="305"/>
      <c r="BN283" s="20"/>
      <c r="BO283" s="19"/>
      <c r="BP283" s="282" t="s">
        <v>249</v>
      </c>
      <c r="BQ283" s="287"/>
      <c r="BR283" s="287"/>
      <c r="BS283" s="287"/>
      <c r="BT283" s="287"/>
      <c r="BU283" s="287"/>
      <c r="BV283" s="287"/>
      <c r="BW283" s="287"/>
      <c r="BX283" s="287"/>
      <c r="BY283" s="286" t="s">
        <v>250</v>
      </c>
      <c r="BZ283" s="287"/>
      <c r="CA283" s="287"/>
      <c r="CB283" s="287"/>
      <c r="CC283" s="287"/>
      <c r="CD283" s="287"/>
      <c r="CE283" s="287"/>
      <c r="CF283" s="287"/>
      <c r="CG283" s="287"/>
      <c r="CH283" s="287"/>
      <c r="CI283" s="305"/>
      <c r="CJ283" s="20"/>
      <c r="CK283" s="19"/>
      <c r="CL283" s="282" t="s">
        <v>249</v>
      </c>
      <c r="CM283" s="287"/>
      <c r="CN283" s="287"/>
      <c r="CO283" s="287"/>
      <c r="CP283" s="287"/>
      <c r="CQ283" s="287"/>
      <c r="CR283" s="287"/>
      <c r="CS283" s="287"/>
      <c r="CT283" s="287"/>
      <c r="CU283" s="286" t="s">
        <v>250</v>
      </c>
      <c r="CV283" s="287"/>
      <c r="CW283" s="287"/>
      <c r="CX283" s="287"/>
      <c r="CY283" s="287"/>
      <c r="CZ283" s="287"/>
      <c r="DA283" s="287"/>
      <c r="DB283" s="287"/>
      <c r="DC283" s="287"/>
      <c r="DD283" s="287"/>
      <c r="DE283" s="305"/>
      <c r="DF283" s="20"/>
      <c r="DG283" s="19"/>
      <c r="DH283" s="282" t="s">
        <v>249</v>
      </c>
      <c r="DI283" s="287"/>
      <c r="DJ283" s="287"/>
      <c r="DK283" s="287"/>
      <c r="DL283" s="287"/>
      <c r="DM283" s="287"/>
      <c r="DN283" s="287"/>
      <c r="DO283" s="287"/>
      <c r="DP283" s="287"/>
      <c r="DQ283" s="286" t="s">
        <v>250</v>
      </c>
      <c r="DR283" s="287"/>
      <c r="DS283" s="287"/>
      <c r="DT283" s="287"/>
      <c r="DU283" s="287"/>
      <c r="DV283" s="287"/>
      <c r="DW283" s="287"/>
      <c r="DX283" s="287"/>
      <c r="DY283" s="287"/>
      <c r="DZ283" s="287"/>
      <c r="EA283" s="305"/>
      <c r="EB283" s="20"/>
      <c r="EC283" s="19"/>
      <c r="ED283" s="282" t="s">
        <v>249</v>
      </c>
      <c r="EE283" s="287"/>
      <c r="EF283" s="287"/>
      <c r="EG283" s="287"/>
      <c r="EH283" s="287"/>
      <c r="EI283" s="287"/>
      <c r="EJ283" s="287"/>
      <c r="EK283" s="287"/>
      <c r="EL283" s="287"/>
      <c r="EM283" s="286" t="s">
        <v>250</v>
      </c>
      <c r="EN283" s="287"/>
      <c r="EO283" s="287"/>
      <c r="EP283" s="287"/>
      <c r="EQ283" s="287"/>
      <c r="ER283" s="287"/>
      <c r="ES283" s="287"/>
      <c r="ET283" s="287"/>
      <c r="EU283" s="287"/>
      <c r="EV283" s="287"/>
      <c r="EW283" s="305"/>
      <c r="EX283" s="20"/>
      <c r="EY283" s="19"/>
      <c r="EZ283" s="282" t="s">
        <v>249</v>
      </c>
      <c r="FA283" s="287"/>
      <c r="FB283" s="287"/>
      <c r="FC283" s="287"/>
      <c r="FD283" s="287"/>
      <c r="FE283" s="287"/>
      <c r="FF283" s="287"/>
      <c r="FG283" s="287"/>
      <c r="FH283" s="287"/>
      <c r="FI283" s="286" t="s">
        <v>250</v>
      </c>
      <c r="FJ283" s="287"/>
      <c r="FK283" s="287"/>
      <c r="FL283" s="287"/>
      <c r="FM283" s="287"/>
      <c r="FN283" s="287"/>
      <c r="FO283" s="287"/>
      <c r="FP283" s="287"/>
      <c r="FQ283" s="287"/>
      <c r="FR283" s="287"/>
      <c r="FS283" s="305"/>
      <c r="FT283" s="20"/>
      <c r="FU283" s="19"/>
      <c r="FV283" s="282" t="s">
        <v>249</v>
      </c>
      <c r="FW283" s="287"/>
      <c r="FX283" s="287"/>
      <c r="FY283" s="287"/>
      <c r="FZ283" s="287"/>
      <c r="GA283" s="287"/>
      <c r="GB283" s="287"/>
      <c r="GC283" s="287"/>
      <c r="GD283" s="287"/>
      <c r="GE283" s="286" t="s">
        <v>250</v>
      </c>
      <c r="GF283" s="287"/>
      <c r="GG283" s="287"/>
      <c r="GH283" s="287"/>
      <c r="GI283" s="287"/>
      <c r="GJ283" s="287"/>
      <c r="GK283" s="287"/>
      <c r="GL283" s="287"/>
      <c r="GM283" s="287"/>
      <c r="GN283" s="287"/>
      <c r="GO283" s="305"/>
      <c r="GP283" s="20"/>
      <c r="GQ283" s="19"/>
      <c r="GR283" s="282" t="s">
        <v>249</v>
      </c>
      <c r="GS283" s="287"/>
      <c r="GT283" s="287"/>
      <c r="GU283" s="287"/>
      <c r="GV283" s="287"/>
      <c r="GW283" s="287"/>
      <c r="GX283" s="287"/>
      <c r="GY283" s="287"/>
      <c r="GZ283" s="287"/>
      <c r="HA283" s="286" t="s">
        <v>250</v>
      </c>
      <c r="HB283" s="287"/>
      <c r="HC283" s="287"/>
      <c r="HD283" s="287"/>
      <c r="HE283" s="287"/>
      <c r="HF283" s="287"/>
      <c r="HG283" s="287"/>
      <c r="HH283" s="287"/>
      <c r="HI283" s="287"/>
      <c r="HJ283" s="287"/>
      <c r="HK283" s="305"/>
      <c r="HL283" s="20"/>
    </row>
    <row r="284" spans="1:220" ht="13.5" customHeight="1">
      <c r="A284" s="19"/>
      <c r="B284" s="284"/>
      <c r="C284" s="289"/>
      <c r="D284" s="289"/>
      <c r="E284" s="289"/>
      <c r="F284" s="289"/>
      <c r="G284" s="289"/>
      <c r="H284" s="289"/>
      <c r="I284" s="289"/>
      <c r="J284" s="289"/>
      <c r="K284" s="288"/>
      <c r="L284" s="289"/>
      <c r="M284" s="289"/>
      <c r="N284" s="289"/>
      <c r="O284" s="289"/>
      <c r="P284" s="289"/>
      <c r="Q284" s="289"/>
      <c r="R284" s="289"/>
      <c r="S284" s="289"/>
      <c r="T284" s="289"/>
      <c r="U284" s="306"/>
      <c r="V284" s="20"/>
      <c r="W284" s="19"/>
      <c r="X284" s="284"/>
      <c r="Y284" s="289"/>
      <c r="Z284" s="289"/>
      <c r="AA284" s="289"/>
      <c r="AB284" s="289"/>
      <c r="AC284" s="289"/>
      <c r="AD284" s="289"/>
      <c r="AE284" s="289"/>
      <c r="AF284" s="289"/>
      <c r="AG284" s="288"/>
      <c r="AH284" s="289"/>
      <c r="AI284" s="289"/>
      <c r="AJ284" s="289"/>
      <c r="AK284" s="289"/>
      <c r="AL284" s="289"/>
      <c r="AM284" s="289"/>
      <c r="AN284" s="289"/>
      <c r="AO284" s="289"/>
      <c r="AP284" s="289"/>
      <c r="AQ284" s="306"/>
      <c r="AR284" s="20"/>
      <c r="AS284" s="19"/>
      <c r="AT284" s="284"/>
      <c r="AU284" s="289"/>
      <c r="AV284" s="289"/>
      <c r="AW284" s="289"/>
      <c r="AX284" s="289"/>
      <c r="AY284" s="289"/>
      <c r="AZ284" s="289"/>
      <c r="BA284" s="289"/>
      <c r="BB284" s="289"/>
      <c r="BC284" s="288"/>
      <c r="BD284" s="289"/>
      <c r="BE284" s="289"/>
      <c r="BF284" s="289"/>
      <c r="BG284" s="289"/>
      <c r="BH284" s="289"/>
      <c r="BI284" s="289"/>
      <c r="BJ284" s="289"/>
      <c r="BK284" s="289"/>
      <c r="BL284" s="289"/>
      <c r="BM284" s="306"/>
      <c r="BN284" s="20"/>
      <c r="BO284" s="19"/>
      <c r="BP284" s="284"/>
      <c r="BQ284" s="289"/>
      <c r="BR284" s="289"/>
      <c r="BS284" s="289"/>
      <c r="BT284" s="289"/>
      <c r="BU284" s="289"/>
      <c r="BV284" s="289"/>
      <c r="BW284" s="289"/>
      <c r="BX284" s="289"/>
      <c r="BY284" s="288"/>
      <c r="BZ284" s="289"/>
      <c r="CA284" s="289"/>
      <c r="CB284" s="289"/>
      <c r="CC284" s="289"/>
      <c r="CD284" s="289"/>
      <c r="CE284" s="289"/>
      <c r="CF284" s="289"/>
      <c r="CG284" s="289"/>
      <c r="CH284" s="289"/>
      <c r="CI284" s="306"/>
      <c r="CJ284" s="20"/>
      <c r="CK284" s="19"/>
      <c r="CL284" s="284"/>
      <c r="CM284" s="289"/>
      <c r="CN284" s="289"/>
      <c r="CO284" s="289"/>
      <c r="CP284" s="289"/>
      <c r="CQ284" s="289"/>
      <c r="CR284" s="289"/>
      <c r="CS284" s="289"/>
      <c r="CT284" s="289"/>
      <c r="CU284" s="288"/>
      <c r="CV284" s="289"/>
      <c r="CW284" s="289"/>
      <c r="CX284" s="289"/>
      <c r="CY284" s="289"/>
      <c r="CZ284" s="289"/>
      <c r="DA284" s="289"/>
      <c r="DB284" s="289"/>
      <c r="DC284" s="289"/>
      <c r="DD284" s="289"/>
      <c r="DE284" s="306"/>
      <c r="DF284" s="20"/>
      <c r="DG284" s="19"/>
      <c r="DH284" s="284"/>
      <c r="DI284" s="289"/>
      <c r="DJ284" s="289"/>
      <c r="DK284" s="289"/>
      <c r="DL284" s="289"/>
      <c r="DM284" s="289"/>
      <c r="DN284" s="289"/>
      <c r="DO284" s="289"/>
      <c r="DP284" s="289"/>
      <c r="DQ284" s="288"/>
      <c r="DR284" s="289"/>
      <c r="DS284" s="289"/>
      <c r="DT284" s="289"/>
      <c r="DU284" s="289"/>
      <c r="DV284" s="289"/>
      <c r="DW284" s="289"/>
      <c r="DX284" s="289"/>
      <c r="DY284" s="289"/>
      <c r="DZ284" s="289"/>
      <c r="EA284" s="306"/>
      <c r="EB284" s="20"/>
      <c r="EC284" s="19"/>
      <c r="ED284" s="284"/>
      <c r="EE284" s="289"/>
      <c r="EF284" s="289"/>
      <c r="EG284" s="289"/>
      <c r="EH284" s="289"/>
      <c r="EI284" s="289"/>
      <c r="EJ284" s="289"/>
      <c r="EK284" s="289"/>
      <c r="EL284" s="289"/>
      <c r="EM284" s="288"/>
      <c r="EN284" s="289"/>
      <c r="EO284" s="289"/>
      <c r="EP284" s="289"/>
      <c r="EQ284" s="289"/>
      <c r="ER284" s="289"/>
      <c r="ES284" s="289"/>
      <c r="ET284" s="289"/>
      <c r="EU284" s="289"/>
      <c r="EV284" s="289"/>
      <c r="EW284" s="306"/>
      <c r="EX284" s="20"/>
      <c r="EY284" s="19"/>
      <c r="EZ284" s="284"/>
      <c r="FA284" s="289"/>
      <c r="FB284" s="289"/>
      <c r="FC284" s="289"/>
      <c r="FD284" s="289"/>
      <c r="FE284" s="289"/>
      <c r="FF284" s="289"/>
      <c r="FG284" s="289"/>
      <c r="FH284" s="289"/>
      <c r="FI284" s="288"/>
      <c r="FJ284" s="289"/>
      <c r="FK284" s="289"/>
      <c r="FL284" s="289"/>
      <c r="FM284" s="289"/>
      <c r="FN284" s="289"/>
      <c r="FO284" s="289"/>
      <c r="FP284" s="289"/>
      <c r="FQ284" s="289"/>
      <c r="FR284" s="289"/>
      <c r="FS284" s="306"/>
      <c r="FT284" s="20"/>
      <c r="FU284" s="19"/>
      <c r="FV284" s="284"/>
      <c r="FW284" s="289"/>
      <c r="FX284" s="289"/>
      <c r="FY284" s="289"/>
      <c r="FZ284" s="289"/>
      <c r="GA284" s="289"/>
      <c r="GB284" s="289"/>
      <c r="GC284" s="289"/>
      <c r="GD284" s="289"/>
      <c r="GE284" s="288"/>
      <c r="GF284" s="289"/>
      <c r="GG284" s="289"/>
      <c r="GH284" s="289"/>
      <c r="GI284" s="289"/>
      <c r="GJ284" s="289"/>
      <c r="GK284" s="289"/>
      <c r="GL284" s="289"/>
      <c r="GM284" s="289"/>
      <c r="GN284" s="289"/>
      <c r="GO284" s="306"/>
      <c r="GP284" s="20"/>
      <c r="GQ284" s="19"/>
      <c r="GR284" s="284"/>
      <c r="GS284" s="289"/>
      <c r="GT284" s="289"/>
      <c r="GU284" s="289"/>
      <c r="GV284" s="289"/>
      <c r="GW284" s="289"/>
      <c r="GX284" s="289"/>
      <c r="GY284" s="289"/>
      <c r="GZ284" s="289"/>
      <c r="HA284" s="288"/>
      <c r="HB284" s="289"/>
      <c r="HC284" s="289"/>
      <c r="HD284" s="289"/>
      <c r="HE284" s="289"/>
      <c r="HF284" s="289"/>
      <c r="HG284" s="289"/>
      <c r="HH284" s="289"/>
      <c r="HI284" s="289"/>
      <c r="HJ284" s="289"/>
      <c r="HK284" s="306"/>
      <c r="HL284" s="20"/>
    </row>
    <row r="285" spans="1:220" ht="13.5" customHeight="1">
      <c r="A285" s="19"/>
      <c r="B285" s="252" t="str">
        <f>個人一覧!$J$60</f>
        <v/>
      </c>
      <c r="C285" s="253"/>
      <c r="D285" s="253"/>
      <c r="E285" s="253"/>
      <c r="F285" s="253"/>
      <c r="G285" s="253"/>
      <c r="H285" s="253"/>
      <c r="I285" s="253"/>
      <c r="J285" s="253"/>
      <c r="K285" s="258" t="str">
        <f>IF(個人一覧!$K$60="","記録なし",IF(LEN(個人一覧!$K$60)=7,MID(個人一覧!$K$60,2,2)&amp;"'"&amp;MID(個人一覧!$K$60,4,2)&amp;""""&amp;MID(個人一覧!$K$60,6,2),MID(個人一覧!$K$60,2,2)&amp;"m"&amp;MID(個人一覧!$K$60,4,2)))</f>
        <v>記録なし</v>
      </c>
      <c r="L285" s="253"/>
      <c r="M285" s="253"/>
      <c r="N285" s="253"/>
      <c r="O285" s="253"/>
      <c r="P285" s="253"/>
      <c r="Q285" s="253"/>
      <c r="R285" s="253"/>
      <c r="S285" s="253"/>
      <c r="T285" s="253"/>
      <c r="U285" s="259"/>
      <c r="V285" s="20"/>
      <c r="W285" s="19"/>
      <c r="X285" s="252" t="str">
        <f>個人一覧!$J$61</f>
        <v/>
      </c>
      <c r="Y285" s="253"/>
      <c r="Z285" s="253"/>
      <c r="AA285" s="253"/>
      <c r="AB285" s="253"/>
      <c r="AC285" s="253"/>
      <c r="AD285" s="253"/>
      <c r="AE285" s="253"/>
      <c r="AF285" s="253"/>
      <c r="AG285" s="258" t="str">
        <f>IF(個人一覧!$K$61="","記録なし",IF(LEN(個人一覧!$K$61)=7,MID(個人一覧!$K$61,2,2)&amp;"'"&amp;MID(個人一覧!$K$61,4,2)&amp;""""&amp;MID(個人一覧!$K$61,6,2),MID(個人一覧!$K$61,2,2)&amp;"m"&amp;MID(個人一覧!$K$61,4,2)))</f>
        <v>記録なし</v>
      </c>
      <c r="AH285" s="253"/>
      <c r="AI285" s="253"/>
      <c r="AJ285" s="253"/>
      <c r="AK285" s="253"/>
      <c r="AL285" s="253"/>
      <c r="AM285" s="253"/>
      <c r="AN285" s="253"/>
      <c r="AO285" s="253"/>
      <c r="AP285" s="253"/>
      <c r="AQ285" s="259"/>
      <c r="AR285" s="20"/>
      <c r="AS285" s="19"/>
      <c r="AT285" s="252" t="str">
        <f>個人一覧!$J$62</f>
        <v/>
      </c>
      <c r="AU285" s="253"/>
      <c r="AV285" s="253"/>
      <c r="AW285" s="253"/>
      <c r="AX285" s="253"/>
      <c r="AY285" s="253"/>
      <c r="AZ285" s="253"/>
      <c r="BA285" s="253"/>
      <c r="BB285" s="253"/>
      <c r="BC285" s="258" t="str">
        <f>IF(個人一覧!$K$62="","記録なし",IF(LEN(個人一覧!$K$62)=7,MID(個人一覧!$K$62,2,2)&amp;"'"&amp;MID(個人一覧!$K$62,4,2)&amp;""""&amp;MID(個人一覧!$K$62,6,2),MID(個人一覧!$K$62,2,2)&amp;"m"&amp;MID(個人一覧!$K$62,4,2)))</f>
        <v>記録なし</v>
      </c>
      <c r="BD285" s="253"/>
      <c r="BE285" s="253"/>
      <c r="BF285" s="253"/>
      <c r="BG285" s="253"/>
      <c r="BH285" s="253"/>
      <c r="BI285" s="253"/>
      <c r="BJ285" s="253"/>
      <c r="BK285" s="253"/>
      <c r="BL285" s="253"/>
      <c r="BM285" s="259"/>
      <c r="BN285" s="20"/>
      <c r="BO285" s="19"/>
      <c r="BP285" s="252" t="str">
        <f>個人一覧!$J$63</f>
        <v/>
      </c>
      <c r="BQ285" s="253"/>
      <c r="BR285" s="253"/>
      <c r="BS285" s="253"/>
      <c r="BT285" s="253"/>
      <c r="BU285" s="253"/>
      <c r="BV285" s="253"/>
      <c r="BW285" s="253"/>
      <c r="BX285" s="253"/>
      <c r="BY285" s="258" t="str">
        <f>IF(個人一覧!$K$63="","記録なし",IF(LEN(個人一覧!$K$63)=7,MID(個人一覧!$K$63,2,2)&amp;"'"&amp;MID(個人一覧!$K$63,4,2)&amp;""""&amp;MID(個人一覧!$K$63,6,2),MID(個人一覧!$K$63,2,2)&amp;"m"&amp;MID(個人一覧!$K$63,4,2)))</f>
        <v>記録なし</v>
      </c>
      <c r="BZ285" s="253"/>
      <c r="CA285" s="253"/>
      <c r="CB285" s="253"/>
      <c r="CC285" s="253"/>
      <c r="CD285" s="253"/>
      <c r="CE285" s="253"/>
      <c r="CF285" s="253"/>
      <c r="CG285" s="253"/>
      <c r="CH285" s="253"/>
      <c r="CI285" s="259"/>
      <c r="CJ285" s="20"/>
      <c r="CK285" s="19"/>
      <c r="CL285" s="252" t="str">
        <f>個人一覧!$J$64</f>
        <v/>
      </c>
      <c r="CM285" s="253"/>
      <c r="CN285" s="253"/>
      <c r="CO285" s="253"/>
      <c r="CP285" s="253"/>
      <c r="CQ285" s="253"/>
      <c r="CR285" s="253"/>
      <c r="CS285" s="253"/>
      <c r="CT285" s="253"/>
      <c r="CU285" s="258" t="str">
        <f>IF(個人一覧!$K$64="","記録なし",IF(LEN(個人一覧!$K$64)=7,MID(個人一覧!$K$64,2,2)&amp;"'"&amp;MID(個人一覧!$K$64,4,2)&amp;""""&amp;MID(個人一覧!$K$64,6,2),MID(個人一覧!$K$64,2,2)&amp;"m"&amp;MID(個人一覧!$K$64,4,2)))</f>
        <v>記録なし</v>
      </c>
      <c r="CV285" s="253"/>
      <c r="CW285" s="253"/>
      <c r="CX285" s="253"/>
      <c r="CY285" s="253"/>
      <c r="CZ285" s="253"/>
      <c r="DA285" s="253"/>
      <c r="DB285" s="253"/>
      <c r="DC285" s="253"/>
      <c r="DD285" s="253"/>
      <c r="DE285" s="259"/>
      <c r="DF285" s="20"/>
      <c r="DG285" s="19"/>
      <c r="DH285" s="252" t="str">
        <f>個人一覧!$J$65</f>
        <v/>
      </c>
      <c r="DI285" s="253"/>
      <c r="DJ285" s="253"/>
      <c r="DK285" s="253"/>
      <c r="DL285" s="253"/>
      <c r="DM285" s="253"/>
      <c r="DN285" s="253"/>
      <c r="DO285" s="253"/>
      <c r="DP285" s="253"/>
      <c r="DQ285" s="258" t="str">
        <f>IF(個人一覧!$K$65="","記録なし",IF(LEN(個人一覧!$K$65)=7,MID(個人一覧!$K$65,2,2)&amp;"'"&amp;MID(個人一覧!$K$65,4,2)&amp;""""&amp;MID(個人一覧!$K$65,6,2),MID(個人一覧!$K$65,2,2)&amp;"m"&amp;MID(個人一覧!$K$65,4,2)))</f>
        <v>記録なし</v>
      </c>
      <c r="DR285" s="253"/>
      <c r="DS285" s="253"/>
      <c r="DT285" s="253"/>
      <c r="DU285" s="253"/>
      <c r="DV285" s="253"/>
      <c r="DW285" s="253"/>
      <c r="DX285" s="253"/>
      <c r="DY285" s="253"/>
      <c r="DZ285" s="253"/>
      <c r="EA285" s="259"/>
      <c r="EB285" s="20"/>
      <c r="EC285" s="19"/>
      <c r="ED285" s="252" t="str">
        <f>個人一覧!$J$66</f>
        <v/>
      </c>
      <c r="EE285" s="253"/>
      <c r="EF285" s="253"/>
      <c r="EG285" s="253"/>
      <c r="EH285" s="253"/>
      <c r="EI285" s="253"/>
      <c r="EJ285" s="253"/>
      <c r="EK285" s="253"/>
      <c r="EL285" s="253"/>
      <c r="EM285" s="258" t="str">
        <f>IF(個人一覧!$K$66="","記録なし",IF(LEN(個人一覧!$K$66)=7,MID(個人一覧!$K$66,2,2)&amp;"'"&amp;MID(個人一覧!$K$66,4,2)&amp;""""&amp;MID(個人一覧!$K$66,6,2),MID(個人一覧!$K$66,2,2)&amp;"m"&amp;MID(個人一覧!$K$66,4,2)))</f>
        <v>記録なし</v>
      </c>
      <c r="EN285" s="253"/>
      <c r="EO285" s="253"/>
      <c r="EP285" s="253"/>
      <c r="EQ285" s="253"/>
      <c r="ER285" s="253"/>
      <c r="ES285" s="253"/>
      <c r="ET285" s="253"/>
      <c r="EU285" s="253"/>
      <c r="EV285" s="253"/>
      <c r="EW285" s="259"/>
      <c r="EX285" s="20"/>
      <c r="EY285" s="19"/>
      <c r="EZ285" s="252" t="str">
        <f>個人一覧!$J$67</f>
        <v/>
      </c>
      <c r="FA285" s="253"/>
      <c r="FB285" s="253"/>
      <c r="FC285" s="253"/>
      <c r="FD285" s="253"/>
      <c r="FE285" s="253"/>
      <c r="FF285" s="253"/>
      <c r="FG285" s="253"/>
      <c r="FH285" s="253"/>
      <c r="FI285" s="258" t="str">
        <f>IF(個人一覧!$K$67="","記録なし",IF(LEN(個人一覧!$K$67)=7,MID(個人一覧!$K$67,2,2)&amp;"'"&amp;MID(個人一覧!$K$67,4,2)&amp;""""&amp;MID(個人一覧!$K$67,6,2),MID(個人一覧!$K$67,2,2)&amp;"m"&amp;MID(個人一覧!$K$67,4,2)))</f>
        <v>記録なし</v>
      </c>
      <c r="FJ285" s="253"/>
      <c r="FK285" s="253"/>
      <c r="FL285" s="253"/>
      <c r="FM285" s="253"/>
      <c r="FN285" s="253"/>
      <c r="FO285" s="253"/>
      <c r="FP285" s="253"/>
      <c r="FQ285" s="253"/>
      <c r="FR285" s="253"/>
      <c r="FS285" s="259"/>
      <c r="FT285" s="20"/>
      <c r="FU285" s="19"/>
      <c r="FV285" s="252" t="str">
        <f>個人一覧!$J$68</f>
        <v/>
      </c>
      <c r="FW285" s="253"/>
      <c r="FX285" s="253"/>
      <c r="FY285" s="253"/>
      <c r="FZ285" s="253"/>
      <c r="GA285" s="253"/>
      <c r="GB285" s="253"/>
      <c r="GC285" s="253"/>
      <c r="GD285" s="253"/>
      <c r="GE285" s="258" t="str">
        <f>IF(個人一覧!$K$68="","記録なし",IF(LEN(個人一覧!$K$68)=7,MID(個人一覧!$K$68,2,2)&amp;"'"&amp;MID(個人一覧!$K$68,4,2)&amp;""""&amp;MID(個人一覧!$K$68,6,2),MID(個人一覧!$K$68,2,2)&amp;"m"&amp;MID(個人一覧!$K$68,4,2)))</f>
        <v>記録なし</v>
      </c>
      <c r="GF285" s="253"/>
      <c r="GG285" s="253"/>
      <c r="GH285" s="253"/>
      <c r="GI285" s="253"/>
      <c r="GJ285" s="253"/>
      <c r="GK285" s="253"/>
      <c r="GL285" s="253"/>
      <c r="GM285" s="253"/>
      <c r="GN285" s="253"/>
      <c r="GO285" s="259"/>
      <c r="GP285" s="20"/>
      <c r="GQ285" s="19"/>
      <c r="GR285" s="252" t="str">
        <f>個人一覧!$J$69</f>
        <v/>
      </c>
      <c r="GS285" s="253"/>
      <c r="GT285" s="253"/>
      <c r="GU285" s="253"/>
      <c r="GV285" s="253"/>
      <c r="GW285" s="253"/>
      <c r="GX285" s="253"/>
      <c r="GY285" s="253"/>
      <c r="GZ285" s="253"/>
      <c r="HA285" s="258" t="str">
        <f>IF(個人一覧!$K$69="","記録なし",IF(LEN(個人一覧!$K$69)=7,MID(個人一覧!$K$69,2,2)&amp;"'"&amp;MID(個人一覧!$K$69,4,2)&amp;""""&amp;MID(個人一覧!$K$69,6,2),MID(個人一覧!$K$69,2,2)&amp;"m"&amp;MID(個人一覧!$K$69,4,2)))</f>
        <v>記録なし</v>
      </c>
      <c r="HB285" s="253"/>
      <c r="HC285" s="253"/>
      <c r="HD285" s="253"/>
      <c r="HE285" s="253"/>
      <c r="HF285" s="253"/>
      <c r="HG285" s="253"/>
      <c r="HH285" s="253"/>
      <c r="HI285" s="253"/>
      <c r="HJ285" s="253"/>
      <c r="HK285" s="259"/>
      <c r="HL285" s="20"/>
    </row>
    <row r="286" spans="1:220" ht="13.5" customHeight="1">
      <c r="A286" s="19"/>
      <c r="B286" s="254"/>
      <c r="C286" s="255"/>
      <c r="D286" s="255"/>
      <c r="E286" s="255"/>
      <c r="F286" s="255"/>
      <c r="G286" s="255"/>
      <c r="H286" s="255"/>
      <c r="I286" s="255"/>
      <c r="J286" s="255"/>
      <c r="K286" s="260"/>
      <c r="L286" s="255"/>
      <c r="M286" s="255"/>
      <c r="N286" s="255"/>
      <c r="O286" s="255"/>
      <c r="P286" s="255"/>
      <c r="Q286" s="255"/>
      <c r="R286" s="255"/>
      <c r="S286" s="255"/>
      <c r="T286" s="255"/>
      <c r="U286" s="261"/>
      <c r="V286" s="20"/>
      <c r="W286" s="19"/>
      <c r="X286" s="254"/>
      <c r="Y286" s="255"/>
      <c r="Z286" s="255"/>
      <c r="AA286" s="255"/>
      <c r="AB286" s="255"/>
      <c r="AC286" s="255"/>
      <c r="AD286" s="255"/>
      <c r="AE286" s="255"/>
      <c r="AF286" s="255"/>
      <c r="AG286" s="260"/>
      <c r="AH286" s="255"/>
      <c r="AI286" s="255"/>
      <c r="AJ286" s="255"/>
      <c r="AK286" s="255"/>
      <c r="AL286" s="255"/>
      <c r="AM286" s="255"/>
      <c r="AN286" s="255"/>
      <c r="AO286" s="255"/>
      <c r="AP286" s="255"/>
      <c r="AQ286" s="261"/>
      <c r="AR286" s="20"/>
      <c r="AS286" s="19"/>
      <c r="AT286" s="254"/>
      <c r="AU286" s="255"/>
      <c r="AV286" s="255"/>
      <c r="AW286" s="255"/>
      <c r="AX286" s="255"/>
      <c r="AY286" s="255"/>
      <c r="AZ286" s="255"/>
      <c r="BA286" s="255"/>
      <c r="BB286" s="255"/>
      <c r="BC286" s="260"/>
      <c r="BD286" s="255"/>
      <c r="BE286" s="255"/>
      <c r="BF286" s="255"/>
      <c r="BG286" s="255"/>
      <c r="BH286" s="255"/>
      <c r="BI286" s="255"/>
      <c r="BJ286" s="255"/>
      <c r="BK286" s="255"/>
      <c r="BL286" s="255"/>
      <c r="BM286" s="261"/>
      <c r="BN286" s="20"/>
      <c r="BO286" s="19"/>
      <c r="BP286" s="254"/>
      <c r="BQ286" s="255"/>
      <c r="BR286" s="255"/>
      <c r="BS286" s="255"/>
      <c r="BT286" s="255"/>
      <c r="BU286" s="255"/>
      <c r="BV286" s="255"/>
      <c r="BW286" s="255"/>
      <c r="BX286" s="255"/>
      <c r="BY286" s="260"/>
      <c r="BZ286" s="255"/>
      <c r="CA286" s="255"/>
      <c r="CB286" s="255"/>
      <c r="CC286" s="255"/>
      <c r="CD286" s="255"/>
      <c r="CE286" s="255"/>
      <c r="CF286" s="255"/>
      <c r="CG286" s="255"/>
      <c r="CH286" s="255"/>
      <c r="CI286" s="261"/>
      <c r="CJ286" s="20"/>
      <c r="CK286" s="19"/>
      <c r="CL286" s="254"/>
      <c r="CM286" s="255"/>
      <c r="CN286" s="255"/>
      <c r="CO286" s="255"/>
      <c r="CP286" s="255"/>
      <c r="CQ286" s="255"/>
      <c r="CR286" s="255"/>
      <c r="CS286" s="255"/>
      <c r="CT286" s="255"/>
      <c r="CU286" s="260"/>
      <c r="CV286" s="255"/>
      <c r="CW286" s="255"/>
      <c r="CX286" s="255"/>
      <c r="CY286" s="255"/>
      <c r="CZ286" s="255"/>
      <c r="DA286" s="255"/>
      <c r="DB286" s="255"/>
      <c r="DC286" s="255"/>
      <c r="DD286" s="255"/>
      <c r="DE286" s="261"/>
      <c r="DF286" s="20"/>
      <c r="DG286" s="19"/>
      <c r="DH286" s="254"/>
      <c r="DI286" s="255"/>
      <c r="DJ286" s="255"/>
      <c r="DK286" s="255"/>
      <c r="DL286" s="255"/>
      <c r="DM286" s="255"/>
      <c r="DN286" s="255"/>
      <c r="DO286" s="255"/>
      <c r="DP286" s="255"/>
      <c r="DQ286" s="260"/>
      <c r="DR286" s="255"/>
      <c r="DS286" s="255"/>
      <c r="DT286" s="255"/>
      <c r="DU286" s="255"/>
      <c r="DV286" s="255"/>
      <c r="DW286" s="255"/>
      <c r="DX286" s="255"/>
      <c r="DY286" s="255"/>
      <c r="DZ286" s="255"/>
      <c r="EA286" s="261"/>
      <c r="EB286" s="20"/>
      <c r="EC286" s="19"/>
      <c r="ED286" s="254"/>
      <c r="EE286" s="255"/>
      <c r="EF286" s="255"/>
      <c r="EG286" s="255"/>
      <c r="EH286" s="255"/>
      <c r="EI286" s="255"/>
      <c r="EJ286" s="255"/>
      <c r="EK286" s="255"/>
      <c r="EL286" s="255"/>
      <c r="EM286" s="260"/>
      <c r="EN286" s="255"/>
      <c r="EO286" s="255"/>
      <c r="EP286" s="255"/>
      <c r="EQ286" s="255"/>
      <c r="ER286" s="255"/>
      <c r="ES286" s="255"/>
      <c r="ET286" s="255"/>
      <c r="EU286" s="255"/>
      <c r="EV286" s="255"/>
      <c r="EW286" s="261"/>
      <c r="EX286" s="20"/>
      <c r="EY286" s="19"/>
      <c r="EZ286" s="254"/>
      <c r="FA286" s="255"/>
      <c r="FB286" s="255"/>
      <c r="FC286" s="255"/>
      <c r="FD286" s="255"/>
      <c r="FE286" s="255"/>
      <c r="FF286" s="255"/>
      <c r="FG286" s="255"/>
      <c r="FH286" s="255"/>
      <c r="FI286" s="260"/>
      <c r="FJ286" s="255"/>
      <c r="FK286" s="255"/>
      <c r="FL286" s="255"/>
      <c r="FM286" s="255"/>
      <c r="FN286" s="255"/>
      <c r="FO286" s="255"/>
      <c r="FP286" s="255"/>
      <c r="FQ286" s="255"/>
      <c r="FR286" s="255"/>
      <c r="FS286" s="261"/>
      <c r="FT286" s="20"/>
      <c r="FU286" s="19"/>
      <c r="FV286" s="254"/>
      <c r="FW286" s="255"/>
      <c r="FX286" s="255"/>
      <c r="FY286" s="255"/>
      <c r="FZ286" s="255"/>
      <c r="GA286" s="255"/>
      <c r="GB286" s="255"/>
      <c r="GC286" s="255"/>
      <c r="GD286" s="255"/>
      <c r="GE286" s="260"/>
      <c r="GF286" s="255"/>
      <c r="GG286" s="255"/>
      <c r="GH286" s="255"/>
      <c r="GI286" s="255"/>
      <c r="GJ286" s="255"/>
      <c r="GK286" s="255"/>
      <c r="GL286" s="255"/>
      <c r="GM286" s="255"/>
      <c r="GN286" s="255"/>
      <c r="GO286" s="261"/>
      <c r="GP286" s="20"/>
      <c r="GQ286" s="19"/>
      <c r="GR286" s="254"/>
      <c r="GS286" s="255"/>
      <c r="GT286" s="255"/>
      <c r="GU286" s="255"/>
      <c r="GV286" s="255"/>
      <c r="GW286" s="255"/>
      <c r="GX286" s="255"/>
      <c r="GY286" s="255"/>
      <c r="GZ286" s="255"/>
      <c r="HA286" s="260"/>
      <c r="HB286" s="255"/>
      <c r="HC286" s="255"/>
      <c r="HD286" s="255"/>
      <c r="HE286" s="255"/>
      <c r="HF286" s="255"/>
      <c r="HG286" s="255"/>
      <c r="HH286" s="255"/>
      <c r="HI286" s="255"/>
      <c r="HJ286" s="255"/>
      <c r="HK286" s="261"/>
      <c r="HL286" s="20"/>
    </row>
    <row r="287" spans="1:220" ht="14.25" customHeight="1" thickBot="1">
      <c r="A287" s="19"/>
      <c r="B287" s="256"/>
      <c r="C287" s="257"/>
      <c r="D287" s="257"/>
      <c r="E287" s="257"/>
      <c r="F287" s="257"/>
      <c r="G287" s="257"/>
      <c r="H287" s="257"/>
      <c r="I287" s="257"/>
      <c r="J287" s="257"/>
      <c r="K287" s="262"/>
      <c r="L287" s="257"/>
      <c r="M287" s="257"/>
      <c r="N287" s="257"/>
      <c r="O287" s="257"/>
      <c r="P287" s="257"/>
      <c r="Q287" s="257"/>
      <c r="R287" s="257"/>
      <c r="S287" s="257"/>
      <c r="T287" s="257"/>
      <c r="U287" s="263"/>
      <c r="V287" s="20"/>
      <c r="W287" s="19"/>
      <c r="X287" s="256"/>
      <c r="Y287" s="257"/>
      <c r="Z287" s="257"/>
      <c r="AA287" s="257"/>
      <c r="AB287" s="257"/>
      <c r="AC287" s="257"/>
      <c r="AD287" s="257"/>
      <c r="AE287" s="257"/>
      <c r="AF287" s="257"/>
      <c r="AG287" s="262"/>
      <c r="AH287" s="257"/>
      <c r="AI287" s="257"/>
      <c r="AJ287" s="257"/>
      <c r="AK287" s="257"/>
      <c r="AL287" s="257"/>
      <c r="AM287" s="257"/>
      <c r="AN287" s="257"/>
      <c r="AO287" s="257"/>
      <c r="AP287" s="257"/>
      <c r="AQ287" s="263"/>
      <c r="AR287" s="20"/>
      <c r="AS287" s="19"/>
      <c r="AT287" s="256"/>
      <c r="AU287" s="257"/>
      <c r="AV287" s="257"/>
      <c r="AW287" s="257"/>
      <c r="AX287" s="257"/>
      <c r="AY287" s="257"/>
      <c r="AZ287" s="257"/>
      <c r="BA287" s="257"/>
      <c r="BB287" s="257"/>
      <c r="BC287" s="262"/>
      <c r="BD287" s="257"/>
      <c r="BE287" s="257"/>
      <c r="BF287" s="257"/>
      <c r="BG287" s="257"/>
      <c r="BH287" s="257"/>
      <c r="BI287" s="257"/>
      <c r="BJ287" s="257"/>
      <c r="BK287" s="257"/>
      <c r="BL287" s="257"/>
      <c r="BM287" s="263"/>
      <c r="BN287" s="20"/>
      <c r="BO287" s="19"/>
      <c r="BP287" s="256"/>
      <c r="BQ287" s="257"/>
      <c r="BR287" s="257"/>
      <c r="BS287" s="257"/>
      <c r="BT287" s="257"/>
      <c r="BU287" s="257"/>
      <c r="BV287" s="257"/>
      <c r="BW287" s="257"/>
      <c r="BX287" s="257"/>
      <c r="BY287" s="262"/>
      <c r="BZ287" s="257"/>
      <c r="CA287" s="257"/>
      <c r="CB287" s="257"/>
      <c r="CC287" s="257"/>
      <c r="CD287" s="257"/>
      <c r="CE287" s="257"/>
      <c r="CF287" s="257"/>
      <c r="CG287" s="257"/>
      <c r="CH287" s="257"/>
      <c r="CI287" s="263"/>
      <c r="CJ287" s="20"/>
      <c r="CK287" s="19"/>
      <c r="CL287" s="256"/>
      <c r="CM287" s="257"/>
      <c r="CN287" s="257"/>
      <c r="CO287" s="257"/>
      <c r="CP287" s="257"/>
      <c r="CQ287" s="257"/>
      <c r="CR287" s="257"/>
      <c r="CS287" s="257"/>
      <c r="CT287" s="257"/>
      <c r="CU287" s="262"/>
      <c r="CV287" s="257"/>
      <c r="CW287" s="257"/>
      <c r="CX287" s="257"/>
      <c r="CY287" s="257"/>
      <c r="CZ287" s="257"/>
      <c r="DA287" s="257"/>
      <c r="DB287" s="257"/>
      <c r="DC287" s="257"/>
      <c r="DD287" s="257"/>
      <c r="DE287" s="263"/>
      <c r="DF287" s="20"/>
      <c r="DG287" s="19"/>
      <c r="DH287" s="256"/>
      <c r="DI287" s="257"/>
      <c r="DJ287" s="257"/>
      <c r="DK287" s="257"/>
      <c r="DL287" s="257"/>
      <c r="DM287" s="257"/>
      <c r="DN287" s="257"/>
      <c r="DO287" s="257"/>
      <c r="DP287" s="257"/>
      <c r="DQ287" s="262"/>
      <c r="DR287" s="257"/>
      <c r="DS287" s="257"/>
      <c r="DT287" s="257"/>
      <c r="DU287" s="257"/>
      <c r="DV287" s="257"/>
      <c r="DW287" s="257"/>
      <c r="DX287" s="257"/>
      <c r="DY287" s="257"/>
      <c r="DZ287" s="257"/>
      <c r="EA287" s="263"/>
      <c r="EB287" s="20"/>
      <c r="EC287" s="19"/>
      <c r="ED287" s="256"/>
      <c r="EE287" s="257"/>
      <c r="EF287" s="257"/>
      <c r="EG287" s="257"/>
      <c r="EH287" s="257"/>
      <c r="EI287" s="257"/>
      <c r="EJ287" s="257"/>
      <c r="EK287" s="257"/>
      <c r="EL287" s="257"/>
      <c r="EM287" s="262"/>
      <c r="EN287" s="257"/>
      <c r="EO287" s="257"/>
      <c r="EP287" s="257"/>
      <c r="EQ287" s="257"/>
      <c r="ER287" s="257"/>
      <c r="ES287" s="257"/>
      <c r="ET287" s="257"/>
      <c r="EU287" s="257"/>
      <c r="EV287" s="257"/>
      <c r="EW287" s="263"/>
      <c r="EX287" s="20"/>
      <c r="EY287" s="19"/>
      <c r="EZ287" s="256"/>
      <c r="FA287" s="257"/>
      <c r="FB287" s="257"/>
      <c r="FC287" s="257"/>
      <c r="FD287" s="257"/>
      <c r="FE287" s="257"/>
      <c r="FF287" s="257"/>
      <c r="FG287" s="257"/>
      <c r="FH287" s="257"/>
      <c r="FI287" s="262"/>
      <c r="FJ287" s="257"/>
      <c r="FK287" s="257"/>
      <c r="FL287" s="257"/>
      <c r="FM287" s="257"/>
      <c r="FN287" s="257"/>
      <c r="FO287" s="257"/>
      <c r="FP287" s="257"/>
      <c r="FQ287" s="257"/>
      <c r="FR287" s="257"/>
      <c r="FS287" s="263"/>
      <c r="FT287" s="20"/>
      <c r="FU287" s="19"/>
      <c r="FV287" s="256"/>
      <c r="FW287" s="257"/>
      <c r="FX287" s="257"/>
      <c r="FY287" s="257"/>
      <c r="FZ287" s="257"/>
      <c r="GA287" s="257"/>
      <c r="GB287" s="257"/>
      <c r="GC287" s="257"/>
      <c r="GD287" s="257"/>
      <c r="GE287" s="262"/>
      <c r="GF287" s="257"/>
      <c r="GG287" s="257"/>
      <c r="GH287" s="257"/>
      <c r="GI287" s="257"/>
      <c r="GJ287" s="257"/>
      <c r="GK287" s="257"/>
      <c r="GL287" s="257"/>
      <c r="GM287" s="257"/>
      <c r="GN287" s="257"/>
      <c r="GO287" s="263"/>
      <c r="GP287" s="20"/>
      <c r="GQ287" s="19"/>
      <c r="GR287" s="256"/>
      <c r="GS287" s="257"/>
      <c r="GT287" s="257"/>
      <c r="GU287" s="257"/>
      <c r="GV287" s="257"/>
      <c r="GW287" s="257"/>
      <c r="GX287" s="257"/>
      <c r="GY287" s="257"/>
      <c r="GZ287" s="257"/>
      <c r="HA287" s="262"/>
      <c r="HB287" s="257"/>
      <c r="HC287" s="257"/>
      <c r="HD287" s="257"/>
      <c r="HE287" s="257"/>
      <c r="HF287" s="257"/>
      <c r="HG287" s="257"/>
      <c r="HH287" s="257"/>
      <c r="HI287" s="257"/>
      <c r="HJ287" s="257"/>
      <c r="HK287" s="263"/>
      <c r="HL287" s="20"/>
    </row>
    <row r="288" spans="1:220">
      <c r="A288" s="19"/>
      <c r="V288" s="20"/>
      <c r="W288" s="19"/>
      <c r="AR288" s="20"/>
      <c r="AS288" s="19"/>
      <c r="BN288" s="20"/>
      <c r="BO288" s="19"/>
      <c r="CJ288" s="20"/>
      <c r="CK288" s="19"/>
      <c r="DF288" s="20"/>
      <c r="DG288" s="19"/>
      <c r="EB288" s="20"/>
      <c r="EC288" s="19"/>
      <c r="EX288" s="20"/>
      <c r="EY288" s="19"/>
      <c r="FT288" s="20"/>
      <c r="FU288" s="19"/>
      <c r="GP288" s="20"/>
      <c r="GQ288" s="19"/>
      <c r="HL288" s="20"/>
    </row>
    <row r="289" spans="1:220" ht="14.25" thickBot="1">
      <c r="A289" s="19"/>
      <c r="V289" s="20"/>
      <c r="W289" s="19"/>
      <c r="AR289" s="20"/>
      <c r="AS289" s="19"/>
      <c r="BN289" s="20"/>
      <c r="BO289" s="19"/>
      <c r="CJ289" s="20"/>
      <c r="CK289" s="19"/>
      <c r="DF289" s="20"/>
      <c r="DG289" s="19"/>
      <c r="EB289" s="20"/>
      <c r="EC289" s="19"/>
      <c r="EX289" s="20"/>
      <c r="EY289" s="19"/>
      <c r="FT289" s="20"/>
      <c r="FU289" s="19"/>
      <c r="GP289" s="20"/>
      <c r="GQ289" s="19"/>
      <c r="HL289" s="20"/>
    </row>
    <row r="290" spans="1:220" ht="13.5" customHeight="1">
      <c r="A290" s="19"/>
      <c r="B290" s="282" t="s">
        <v>251</v>
      </c>
      <c r="C290" s="283"/>
      <c r="D290" s="286" t="s">
        <v>252</v>
      </c>
      <c r="E290" s="287"/>
      <c r="F290" s="287"/>
      <c r="G290" s="283"/>
      <c r="H290" s="286" t="s">
        <v>255</v>
      </c>
      <c r="I290" s="287"/>
      <c r="J290" s="287"/>
      <c r="K290" s="287"/>
      <c r="L290" s="287"/>
      <c r="M290" s="287"/>
      <c r="N290" s="287"/>
      <c r="O290" s="283"/>
      <c r="P290" s="286" t="s">
        <v>253</v>
      </c>
      <c r="Q290" s="283"/>
      <c r="R290" s="286" t="s">
        <v>254</v>
      </c>
      <c r="S290" s="287"/>
      <c r="T290" s="287"/>
      <c r="U290" s="305"/>
      <c r="V290" s="20"/>
      <c r="W290" s="19"/>
      <c r="X290" s="282" t="s">
        <v>251</v>
      </c>
      <c r="Y290" s="283"/>
      <c r="Z290" s="286" t="s">
        <v>252</v>
      </c>
      <c r="AA290" s="287"/>
      <c r="AB290" s="287"/>
      <c r="AC290" s="283"/>
      <c r="AD290" s="286" t="s">
        <v>255</v>
      </c>
      <c r="AE290" s="287"/>
      <c r="AF290" s="287"/>
      <c r="AG290" s="287"/>
      <c r="AH290" s="287"/>
      <c r="AI290" s="287"/>
      <c r="AJ290" s="287"/>
      <c r="AK290" s="283"/>
      <c r="AL290" s="286" t="s">
        <v>253</v>
      </c>
      <c r="AM290" s="283"/>
      <c r="AN290" s="286" t="s">
        <v>254</v>
      </c>
      <c r="AO290" s="287"/>
      <c r="AP290" s="287"/>
      <c r="AQ290" s="305"/>
      <c r="AR290" s="20"/>
      <c r="AS290" s="19"/>
      <c r="AT290" s="282" t="s">
        <v>251</v>
      </c>
      <c r="AU290" s="283"/>
      <c r="AV290" s="286" t="s">
        <v>252</v>
      </c>
      <c r="AW290" s="287"/>
      <c r="AX290" s="287"/>
      <c r="AY290" s="283"/>
      <c r="AZ290" s="286" t="s">
        <v>255</v>
      </c>
      <c r="BA290" s="287"/>
      <c r="BB290" s="287"/>
      <c r="BC290" s="287"/>
      <c r="BD290" s="287"/>
      <c r="BE290" s="287"/>
      <c r="BF290" s="287"/>
      <c r="BG290" s="283"/>
      <c r="BH290" s="286" t="s">
        <v>253</v>
      </c>
      <c r="BI290" s="283"/>
      <c r="BJ290" s="286" t="s">
        <v>254</v>
      </c>
      <c r="BK290" s="287"/>
      <c r="BL290" s="287"/>
      <c r="BM290" s="305"/>
      <c r="BN290" s="20"/>
      <c r="BO290" s="19"/>
      <c r="BP290" s="282" t="s">
        <v>251</v>
      </c>
      <c r="BQ290" s="283"/>
      <c r="BR290" s="286" t="s">
        <v>252</v>
      </c>
      <c r="BS290" s="287"/>
      <c r="BT290" s="287"/>
      <c r="BU290" s="283"/>
      <c r="BV290" s="286" t="s">
        <v>255</v>
      </c>
      <c r="BW290" s="287"/>
      <c r="BX290" s="287"/>
      <c r="BY290" s="287"/>
      <c r="BZ290" s="287"/>
      <c r="CA290" s="287"/>
      <c r="CB290" s="287"/>
      <c r="CC290" s="283"/>
      <c r="CD290" s="286" t="s">
        <v>253</v>
      </c>
      <c r="CE290" s="283"/>
      <c r="CF290" s="286" t="s">
        <v>254</v>
      </c>
      <c r="CG290" s="287"/>
      <c r="CH290" s="287"/>
      <c r="CI290" s="305"/>
      <c r="CJ290" s="20"/>
      <c r="CK290" s="19"/>
      <c r="CL290" s="282" t="s">
        <v>251</v>
      </c>
      <c r="CM290" s="283"/>
      <c r="CN290" s="286" t="s">
        <v>252</v>
      </c>
      <c r="CO290" s="287"/>
      <c r="CP290" s="287"/>
      <c r="CQ290" s="283"/>
      <c r="CR290" s="286" t="s">
        <v>255</v>
      </c>
      <c r="CS290" s="287"/>
      <c r="CT290" s="287"/>
      <c r="CU290" s="287"/>
      <c r="CV290" s="287"/>
      <c r="CW290" s="287"/>
      <c r="CX290" s="287"/>
      <c r="CY290" s="283"/>
      <c r="CZ290" s="286" t="s">
        <v>253</v>
      </c>
      <c r="DA290" s="283"/>
      <c r="DB290" s="286" t="s">
        <v>254</v>
      </c>
      <c r="DC290" s="287"/>
      <c r="DD290" s="287"/>
      <c r="DE290" s="305"/>
      <c r="DF290" s="20"/>
      <c r="DG290" s="19"/>
      <c r="DH290" s="282" t="s">
        <v>251</v>
      </c>
      <c r="DI290" s="283"/>
      <c r="DJ290" s="286" t="s">
        <v>252</v>
      </c>
      <c r="DK290" s="287"/>
      <c r="DL290" s="287"/>
      <c r="DM290" s="283"/>
      <c r="DN290" s="286" t="s">
        <v>255</v>
      </c>
      <c r="DO290" s="287"/>
      <c r="DP290" s="287"/>
      <c r="DQ290" s="287"/>
      <c r="DR290" s="287"/>
      <c r="DS290" s="287"/>
      <c r="DT290" s="287"/>
      <c r="DU290" s="283"/>
      <c r="DV290" s="286" t="s">
        <v>253</v>
      </c>
      <c r="DW290" s="283"/>
      <c r="DX290" s="286" t="s">
        <v>254</v>
      </c>
      <c r="DY290" s="287"/>
      <c r="DZ290" s="287"/>
      <c r="EA290" s="305"/>
      <c r="EB290" s="20"/>
      <c r="EC290" s="19"/>
      <c r="ED290" s="282" t="s">
        <v>251</v>
      </c>
      <c r="EE290" s="283"/>
      <c r="EF290" s="286" t="s">
        <v>252</v>
      </c>
      <c r="EG290" s="287"/>
      <c r="EH290" s="287"/>
      <c r="EI290" s="283"/>
      <c r="EJ290" s="286" t="s">
        <v>255</v>
      </c>
      <c r="EK290" s="287"/>
      <c r="EL290" s="287"/>
      <c r="EM290" s="287"/>
      <c r="EN290" s="287"/>
      <c r="EO290" s="287"/>
      <c r="EP290" s="287"/>
      <c r="EQ290" s="283"/>
      <c r="ER290" s="286" t="s">
        <v>253</v>
      </c>
      <c r="ES290" s="283"/>
      <c r="ET290" s="286" t="s">
        <v>254</v>
      </c>
      <c r="EU290" s="287"/>
      <c r="EV290" s="287"/>
      <c r="EW290" s="305"/>
      <c r="EX290" s="20"/>
      <c r="EY290" s="19"/>
      <c r="EZ290" s="282" t="s">
        <v>251</v>
      </c>
      <c r="FA290" s="283"/>
      <c r="FB290" s="286" t="s">
        <v>252</v>
      </c>
      <c r="FC290" s="287"/>
      <c r="FD290" s="287"/>
      <c r="FE290" s="283"/>
      <c r="FF290" s="286" t="s">
        <v>255</v>
      </c>
      <c r="FG290" s="287"/>
      <c r="FH290" s="287"/>
      <c r="FI290" s="287"/>
      <c r="FJ290" s="287"/>
      <c r="FK290" s="287"/>
      <c r="FL290" s="287"/>
      <c r="FM290" s="283"/>
      <c r="FN290" s="286" t="s">
        <v>253</v>
      </c>
      <c r="FO290" s="283"/>
      <c r="FP290" s="286" t="s">
        <v>254</v>
      </c>
      <c r="FQ290" s="287"/>
      <c r="FR290" s="287"/>
      <c r="FS290" s="305"/>
      <c r="FT290" s="20"/>
      <c r="FU290" s="19"/>
      <c r="FV290" s="282" t="s">
        <v>251</v>
      </c>
      <c r="FW290" s="283"/>
      <c r="FX290" s="286" t="s">
        <v>252</v>
      </c>
      <c r="FY290" s="287"/>
      <c r="FZ290" s="287"/>
      <c r="GA290" s="283"/>
      <c r="GB290" s="286" t="s">
        <v>255</v>
      </c>
      <c r="GC290" s="287"/>
      <c r="GD290" s="287"/>
      <c r="GE290" s="287"/>
      <c r="GF290" s="287"/>
      <c r="GG290" s="287"/>
      <c r="GH290" s="287"/>
      <c r="GI290" s="283"/>
      <c r="GJ290" s="286" t="s">
        <v>253</v>
      </c>
      <c r="GK290" s="283"/>
      <c r="GL290" s="286" t="s">
        <v>254</v>
      </c>
      <c r="GM290" s="287"/>
      <c r="GN290" s="287"/>
      <c r="GO290" s="305"/>
      <c r="GP290" s="20"/>
      <c r="GQ290" s="19"/>
      <c r="GR290" s="282" t="s">
        <v>251</v>
      </c>
      <c r="GS290" s="283"/>
      <c r="GT290" s="286" t="s">
        <v>252</v>
      </c>
      <c r="GU290" s="287"/>
      <c r="GV290" s="287"/>
      <c r="GW290" s="283"/>
      <c r="GX290" s="286" t="s">
        <v>255</v>
      </c>
      <c r="GY290" s="287"/>
      <c r="GZ290" s="287"/>
      <c r="HA290" s="287"/>
      <c r="HB290" s="287"/>
      <c r="HC290" s="287"/>
      <c r="HD290" s="287"/>
      <c r="HE290" s="283"/>
      <c r="HF290" s="286" t="s">
        <v>253</v>
      </c>
      <c r="HG290" s="283"/>
      <c r="HH290" s="286" t="s">
        <v>254</v>
      </c>
      <c r="HI290" s="287"/>
      <c r="HJ290" s="287"/>
      <c r="HK290" s="305"/>
      <c r="HL290" s="20"/>
    </row>
    <row r="291" spans="1:220" ht="13.5" customHeight="1">
      <c r="A291" s="19"/>
      <c r="B291" s="284"/>
      <c r="C291" s="285"/>
      <c r="D291" s="288"/>
      <c r="E291" s="289"/>
      <c r="F291" s="289"/>
      <c r="G291" s="285"/>
      <c r="H291" s="288"/>
      <c r="I291" s="289"/>
      <c r="J291" s="289"/>
      <c r="K291" s="289"/>
      <c r="L291" s="289"/>
      <c r="M291" s="289"/>
      <c r="N291" s="289"/>
      <c r="O291" s="285"/>
      <c r="P291" s="288"/>
      <c r="Q291" s="285"/>
      <c r="R291" s="288"/>
      <c r="S291" s="289"/>
      <c r="T291" s="289"/>
      <c r="U291" s="306"/>
      <c r="V291" s="20"/>
      <c r="W291" s="19"/>
      <c r="X291" s="284"/>
      <c r="Y291" s="285"/>
      <c r="Z291" s="288"/>
      <c r="AA291" s="289"/>
      <c r="AB291" s="289"/>
      <c r="AC291" s="285"/>
      <c r="AD291" s="288"/>
      <c r="AE291" s="289"/>
      <c r="AF291" s="289"/>
      <c r="AG291" s="289"/>
      <c r="AH291" s="289"/>
      <c r="AI291" s="289"/>
      <c r="AJ291" s="289"/>
      <c r="AK291" s="285"/>
      <c r="AL291" s="288"/>
      <c r="AM291" s="285"/>
      <c r="AN291" s="288"/>
      <c r="AO291" s="289"/>
      <c r="AP291" s="289"/>
      <c r="AQ291" s="306"/>
      <c r="AR291" s="20"/>
      <c r="AS291" s="19"/>
      <c r="AT291" s="284"/>
      <c r="AU291" s="285"/>
      <c r="AV291" s="288"/>
      <c r="AW291" s="289"/>
      <c r="AX291" s="289"/>
      <c r="AY291" s="285"/>
      <c r="AZ291" s="288"/>
      <c r="BA291" s="289"/>
      <c r="BB291" s="289"/>
      <c r="BC291" s="289"/>
      <c r="BD291" s="289"/>
      <c r="BE291" s="289"/>
      <c r="BF291" s="289"/>
      <c r="BG291" s="285"/>
      <c r="BH291" s="288"/>
      <c r="BI291" s="285"/>
      <c r="BJ291" s="288"/>
      <c r="BK291" s="289"/>
      <c r="BL291" s="289"/>
      <c r="BM291" s="306"/>
      <c r="BN291" s="20"/>
      <c r="BO291" s="19"/>
      <c r="BP291" s="284"/>
      <c r="BQ291" s="285"/>
      <c r="BR291" s="288"/>
      <c r="BS291" s="289"/>
      <c r="BT291" s="289"/>
      <c r="BU291" s="285"/>
      <c r="BV291" s="288"/>
      <c r="BW291" s="289"/>
      <c r="BX291" s="289"/>
      <c r="BY291" s="289"/>
      <c r="BZ291" s="289"/>
      <c r="CA291" s="289"/>
      <c r="CB291" s="289"/>
      <c r="CC291" s="285"/>
      <c r="CD291" s="288"/>
      <c r="CE291" s="285"/>
      <c r="CF291" s="288"/>
      <c r="CG291" s="289"/>
      <c r="CH291" s="289"/>
      <c r="CI291" s="306"/>
      <c r="CJ291" s="20"/>
      <c r="CK291" s="19"/>
      <c r="CL291" s="284"/>
      <c r="CM291" s="285"/>
      <c r="CN291" s="288"/>
      <c r="CO291" s="289"/>
      <c r="CP291" s="289"/>
      <c r="CQ291" s="285"/>
      <c r="CR291" s="288"/>
      <c r="CS291" s="289"/>
      <c r="CT291" s="289"/>
      <c r="CU291" s="289"/>
      <c r="CV291" s="289"/>
      <c r="CW291" s="289"/>
      <c r="CX291" s="289"/>
      <c r="CY291" s="285"/>
      <c r="CZ291" s="288"/>
      <c r="DA291" s="285"/>
      <c r="DB291" s="288"/>
      <c r="DC291" s="289"/>
      <c r="DD291" s="289"/>
      <c r="DE291" s="306"/>
      <c r="DF291" s="20"/>
      <c r="DG291" s="19"/>
      <c r="DH291" s="284"/>
      <c r="DI291" s="285"/>
      <c r="DJ291" s="288"/>
      <c r="DK291" s="289"/>
      <c r="DL291" s="289"/>
      <c r="DM291" s="285"/>
      <c r="DN291" s="288"/>
      <c r="DO291" s="289"/>
      <c r="DP291" s="289"/>
      <c r="DQ291" s="289"/>
      <c r="DR291" s="289"/>
      <c r="DS291" s="289"/>
      <c r="DT291" s="289"/>
      <c r="DU291" s="285"/>
      <c r="DV291" s="288"/>
      <c r="DW291" s="285"/>
      <c r="DX291" s="288"/>
      <c r="DY291" s="289"/>
      <c r="DZ291" s="289"/>
      <c r="EA291" s="306"/>
      <c r="EB291" s="20"/>
      <c r="EC291" s="19"/>
      <c r="ED291" s="284"/>
      <c r="EE291" s="285"/>
      <c r="EF291" s="288"/>
      <c r="EG291" s="289"/>
      <c r="EH291" s="289"/>
      <c r="EI291" s="285"/>
      <c r="EJ291" s="288"/>
      <c r="EK291" s="289"/>
      <c r="EL291" s="289"/>
      <c r="EM291" s="289"/>
      <c r="EN291" s="289"/>
      <c r="EO291" s="289"/>
      <c r="EP291" s="289"/>
      <c r="EQ291" s="285"/>
      <c r="ER291" s="288"/>
      <c r="ES291" s="285"/>
      <c r="ET291" s="288"/>
      <c r="EU291" s="289"/>
      <c r="EV291" s="289"/>
      <c r="EW291" s="306"/>
      <c r="EX291" s="20"/>
      <c r="EY291" s="19"/>
      <c r="EZ291" s="284"/>
      <c r="FA291" s="285"/>
      <c r="FB291" s="288"/>
      <c r="FC291" s="289"/>
      <c r="FD291" s="289"/>
      <c r="FE291" s="285"/>
      <c r="FF291" s="288"/>
      <c r="FG291" s="289"/>
      <c r="FH291" s="289"/>
      <c r="FI291" s="289"/>
      <c r="FJ291" s="289"/>
      <c r="FK291" s="289"/>
      <c r="FL291" s="289"/>
      <c r="FM291" s="285"/>
      <c r="FN291" s="288"/>
      <c r="FO291" s="285"/>
      <c r="FP291" s="288"/>
      <c r="FQ291" s="289"/>
      <c r="FR291" s="289"/>
      <c r="FS291" s="306"/>
      <c r="FT291" s="20"/>
      <c r="FU291" s="19"/>
      <c r="FV291" s="284"/>
      <c r="FW291" s="285"/>
      <c r="FX291" s="288"/>
      <c r="FY291" s="289"/>
      <c r="FZ291" s="289"/>
      <c r="GA291" s="285"/>
      <c r="GB291" s="288"/>
      <c r="GC291" s="289"/>
      <c r="GD291" s="289"/>
      <c r="GE291" s="289"/>
      <c r="GF291" s="289"/>
      <c r="GG291" s="289"/>
      <c r="GH291" s="289"/>
      <c r="GI291" s="285"/>
      <c r="GJ291" s="288"/>
      <c r="GK291" s="285"/>
      <c r="GL291" s="288"/>
      <c r="GM291" s="289"/>
      <c r="GN291" s="289"/>
      <c r="GO291" s="306"/>
      <c r="GP291" s="20"/>
      <c r="GQ291" s="19"/>
      <c r="GR291" s="284"/>
      <c r="GS291" s="285"/>
      <c r="GT291" s="288"/>
      <c r="GU291" s="289"/>
      <c r="GV291" s="289"/>
      <c r="GW291" s="285"/>
      <c r="GX291" s="288"/>
      <c r="GY291" s="289"/>
      <c r="GZ291" s="289"/>
      <c r="HA291" s="289"/>
      <c r="HB291" s="289"/>
      <c r="HC291" s="289"/>
      <c r="HD291" s="289"/>
      <c r="HE291" s="285"/>
      <c r="HF291" s="288"/>
      <c r="HG291" s="285"/>
      <c r="HH291" s="288"/>
      <c r="HI291" s="289"/>
      <c r="HJ291" s="289"/>
      <c r="HK291" s="306"/>
      <c r="HL291" s="20"/>
    </row>
    <row r="292" spans="1:220" ht="13.5" customHeight="1">
      <c r="A292" s="19"/>
      <c r="B292" s="279"/>
      <c r="C292" s="274"/>
      <c r="D292" s="302" t="str">
        <f>MID(個人一覧!$H$60,1,1)</f>
        <v/>
      </c>
      <c r="E292" s="290" t="str">
        <f>MID(個人一覧!$H$60,2,1)</f>
        <v/>
      </c>
      <c r="F292" s="290" t="str">
        <f>MID(個人一覧!$H$60,3,1)</f>
        <v/>
      </c>
      <c r="G292" s="249" t="str">
        <f>MID(個人一覧!$H$60,4,1)</f>
        <v/>
      </c>
      <c r="H292" s="293">
        <f>個人一覧!$C$60</f>
        <v>0</v>
      </c>
      <c r="I292" s="294"/>
      <c r="J292" s="294"/>
      <c r="K292" s="294"/>
      <c r="L292" s="294"/>
      <c r="M292" s="294"/>
      <c r="N292" s="294"/>
      <c r="O292" s="295"/>
      <c r="P292" s="273">
        <f>個人一覧!$D$60</f>
        <v>0</v>
      </c>
      <c r="Q292" s="274"/>
      <c r="R292" s="264">
        <f>個人申込書!$R$17</f>
        <v>0</v>
      </c>
      <c r="S292" s="265"/>
      <c r="T292" s="265"/>
      <c r="U292" s="266"/>
      <c r="V292" s="20"/>
      <c r="W292" s="19"/>
      <c r="X292" s="279"/>
      <c r="Y292" s="274"/>
      <c r="Z292" s="302" t="str">
        <f>MID(個人一覧!$H$61,1,1)</f>
        <v/>
      </c>
      <c r="AA292" s="290" t="str">
        <f>MID(個人一覧!$H$61,2,1)</f>
        <v/>
      </c>
      <c r="AB292" s="290" t="str">
        <f>MID(個人一覧!$H$61,3,1)</f>
        <v/>
      </c>
      <c r="AC292" s="249" t="str">
        <f>MID(個人一覧!$H$61,4,1)</f>
        <v/>
      </c>
      <c r="AD292" s="293">
        <f>個人一覧!$C$61</f>
        <v>0</v>
      </c>
      <c r="AE292" s="294"/>
      <c r="AF292" s="294"/>
      <c r="AG292" s="294"/>
      <c r="AH292" s="294"/>
      <c r="AI292" s="294"/>
      <c r="AJ292" s="294"/>
      <c r="AK292" s="295"/>
      <c r="AL292" s="273">
        <f>個人一覧!$D$61</f>
        <v>0</v>
      </c>
      <c r="AM292" s="274"/>
      <c r="AN292" s="264">
        <f>個人申込書!$R$17</f>
        <v>0</v>
      </c>
      <c r="AO292" s="265"/>
      <c r="AP292" s="265"/>
      <c r="AQ292" s="266"/>
      <c r="AR292" s="20"/>
      <c r="AS292" s="19"/>
      <c r="AT292" s="279"/>
      <c r="AU292" s="274"/>
      <c r="AV292" s="302" t="str">
        <f>MID(個人一覧!$H$62,1,1)</f>
        <v/>
      </c>
      <c r="AW292" s="290" t="str">
        <f>MID(個人一覧!$H$62,2,1)</f>
        <v/>
      </c>
      <c r="AX292" s="290" t="str">
        <f>MID(個人一覧!$H$62,3,1)</f>
        <v/>
      </c>
      <c r="AY292" s="249" t="str">
        <f>MID(個人一覧!$H$62,4,1)</f>
        <v/>
      </c>
      <c r="AZ292" s="293">
        <f>個人一覧!$C$62</f>
        <v>0</v>
      </c>
      <c r="BA292" s="294"/>
      <c r="BB292" s="294"/>
      <c r="BC292" s="294"/>
      <c r="BD292" s="294"/>
      <c r="BE292" s="294"/>
      <c r="BF292" s="294"/>
      <c r="BG292" s="295"/>
      <c r="BH292" s="273">
        <f>個人一覧!$D$62</f>
        <v>0</v>
      </c>
      <c r="BI292" s="274"/>
      <c r="BJ292" s="264">
        <f>個人申込書!$R$17</f>
        <v>0</v>
      </c>
      <c r="BK292" s="265"/>
      <c r="BL292" s="265"/>
      <c r="BM292" s="266"/>
      <c r="BN292" s="20"/>
      <c r="BO292" s="19"/>
      <c r="BP292" s="279"/>
      <c r="BQ292" s="274"/>
      <c r="BR292" s="302" t="str">
        <f>MID(個人一覧!$H$63,1,1)</f>
        <v/>
      </c>
      <c r="BS292" s="290" t="str">
        <f>MID(個人一覧!$H$63,2,1)</f>
        <v/>
      </c>
      <c r="BT292" s="290" t="str">
        <f>MID(個人一覧!$H$63,3,1)</f>
        <v/>
      </c>
      <c r="BU292" s="249" t="str">
        <f>MID(個人一覧!$H$63,4,1)</f>
        <v/>
      </c>
      <c r="BV292" s="293">
        <f>個人一覧!$C$63</f>
        <v>0</v>
      </c>
      <c r="BW292" s="294"/>
      <c r="BX292" s="294"/>
      <c r="BY292" s="294"/>
      <c r="BZ292" s="294"/>
      <c r="CA292" s="294"/>
      <c r="CB292" s="294"/>
      <c r="CC292" s="295"/>
      <c r="CD292" s="273">
        <f>個人一覧!$D$63</f>
        <v>0</v>
      </c>
      <c r="CE292" s="274"/>
      <c r="CF292" s="264">
        <f>個人申込書!$R$17</f>
        <v>0</v>
      </c>
      <c r="CG292" s="265"/>
      <c r="CH292" s="265"/>
      <c r="CI292" s="266"/>
      <c r="CJ292" s="20"/>
      <c r="CK292" s="19"/>
      <c r="CL292" s="279"/>
      <c r="CM292" s="274"/>
      <c r="CN292" s="302" t="str">
        <f>MID(個人一覧!$H$64,1,1)</f>
        <v/>
      </c>
      <c r="CO292" s="290" t="str">
        <f>MID(個人一覧!$H$64,2,1)</f>
        <v/>
      </c>
      <c r="CP292" s="290" t="str">
        <f>MID(個人一覧!$H$64,3,1)</f>
        <v/>
      </c>
      <c r="CQ292" s="249" t="str">
        <f>MID(個人一覧!$H$64,4,1)</f>
        <v/>
      </c>
      <c r="CR292" s="293">
        <f>個人一覧!$C$64</f>
        <v>0</v>
      </c>
      <c r="CS292" s="294"/>
      <c r="CT292" s="294"/>
      <c r="CU292" s="294"/>
      <c r="CV292" s="294"/>
      <c r="CW292" s="294"/>
      <c r="CX292" s="294"/>
      <c r="CY292" s="295"/>
      <c r="CZ292" s="273">
        <f>個人一覧!$D$64</f>
        <v>0</v>
      </c>
      <c r="DA292" s="274"/>
      <c r="DB292" s="264">
        <f>個人申込書!$R$17</f>
        <v>0</v>
      </c>
      <c r="DC292" s="265"/>
      <c r="DD292" s="265"/>
      <c r="DE292" s="266"/>
      <c r="DF292" s="20"/>
      <c r="DG292" s="19"/>
      <c r="DH292" s="279"/>
      <c r="DI292" s="274"/>
      <c r="DJ292" s="302" t="str">
        <f>MID(個人一覧!$H$65,1,1)</f>
        <v/>
      </c>
      <c r="DK292" s="290" t="str">
        <f>MID(個人一覧!$H$65,2,1)</f>
        <v/>
      </c>
      <c r="DL292" s="290" t="str">
        <f>MID(個人一覧!$H$65,3,1)</f>
        <v/>
      </c>
      <c r="DM292" s="249" t="str">
        <f>MID(個人一覧!$H$65,4,1)</f>
        <v/>
      </c>
      <c r="DN292" s="293">
        <f>個人一覧!$C$65</f>
        <v>0</v>
      </c>
      <c r="DO292" s="294"/>
      <c r="DP292" s="294"/>
      <c r="DQ292" s="294"/>
      <c r="DR292" s="294"/>
      <c r="DS292" s="294"/>
      <c r="DT292" s="294"/>
      <c r="DU292" s="295"/>
      <c r="DV292" s="273">
        <f>個人一覧!$D$65</f>
        <v>0</v>
      </c>
      <c r="DW292" s="274"/>
      <c r="DX292" s="264">
        <f>個人申込書!$R$17</f>
        <v>0</v>
      </c>
      <c r="DY292" s="265"/>
      <c r="DZ292" s="265"/>
      <c r="EA292" s="266"/>
      <c r="EB292" s="20"/>
      <c r="EC292" s="19"/>
      <c r="ED292" s="279"/>
      <c r="EE292" s="274"/>
      <c r="EF292" s="302" t="str">
        <f>MID(個人一覧!$H$66,1,1)</f>
        <v/>
      </c>
      <c r="EG292" s="290" t="str">
        <f>MID(個人一覧!$H$66,2,1)</f>
        <v/>
      </c>
      <c r="EH292" s="290" t="str">
        <f>MID(個人一覧!$H$66,3,1)</f>
        <v/>
      </c>
      <c r="EI292" s="249" t="str">
        <f>MID(個人一覧!$H$66,4,1)</f>
        <v/>
      </c>
      <c r="EJ292" s="293">
        <f>個人一覧!$C$66</f>
        <v>0</v>
      </c>
      <c r="EK292" s="294"/>
      <c r="EL292" s="294"/>
      <c r="EM292" s="294"/>
      <c r="EN292" s="294"/>
      <c r="EO292" s="294"/>
      <c r="EP292" s="294"/>
      <c r="EQ292" s="295"/>
      <c r="ER292" s="273">
        <f>個人一覧!$D$66</f>
        <v>0</v>
      </c>
      <c r="ES292" s="274"/>
      <c r="ET292" s="264">
        <f>個人申込書!$R$17</f>
        <v>0</v>
      </c>
      <c r="EU292" s="265"/>
      <c r="EV292" s="265"/>
      <c r="EW292" s="266"/>
      <c r="EX292" s="20"/>
      <c r="EY292" s="19"/>
      <c r="EZ292" s="279"/>
      <c r="FA292" s="274"/>
      <c r="FB292" s="302" t="str">
        <f>MID(個人一覧!$H$67,1,1)</f>
        <v/>
      </c>
      <c r="FC292" s="290" t="str">
        <f>MID(個人一覧!$H$67,2,1)</f>
        <v/>
      </c>
      <c r="FD292" s="290" t="str">
        <f>MID(個人一覧!$H$67,3,1)</f>
        <v/>
      </c>
      <c r="FE292" s="249" t="str">
        <f>MID(個人一覧!$H$67,4,1)</f>
        <v/>
      </c>
      <c r="FF292" s="293">
        <f>個人一覧!$C$67</f>
        <v>0</v>
      </c>
      <c r="FG292" s="294"/>
      <c r="FH292" s="294"/>
      <c r="FI292" s="294"/>
      <c r="FJ292" s="294"/>
      <c r="FK292" s="294"/>
      <c r="FL292" s="294"/>
      <c r="FM292" s="295"/>
      <c r="FN292" s="273">
        <f>個人一覧!$D$67</f>
        <v>0</v>
      </c>
      <c r="FO292" s="274"/>
      <c r="FP292" s="264">
        <f>個人申込書!$R$17</f>
        <v>0</v>
      </c>
      <c r="FQ292" s="265"/>
      <c r="FR292" s="265"/>
      <c r="FS292" s="266"/>
      <c r="FT292" s="20"/>
      <c r="FU292" s="19"/>
      <c r="FV292" s="279"/>
      <c r="FW292" s="274"/>
      <c r="FX292" s="302" t="str">
        <f>MID(個人一覧!$H$68,1,1)</f>
        <v/>
      </c>
      <c r="FY292" s="290" t="str">
        <f>MID(個人一覧!$H$68,2,1)</f>
        <v/>
      </c>
      <c r="FZ292" s="290" t="str">
        <f>MID(個人一覧!$H$68,3,1)</f>
        <v/>
      </c>
      <c r="GA292" s="249" t="str">
        <f>MID(個人一覧!$H$68,4,1)</f>
        <v/>
      </c>
      <c r="GB292" s="293">
        <f>個人一覧!$C$68</f>
        <v>0</v>
      </c>
      <c r="GC292" s="294"/>
      <c r="GD292" s="294"/>
      <c r="GE292" s="294"/>
      <c r="GF292" s="294"/>
      <c r="GG292" s="294"/>
      <c r="GH292" s="294"/>
      <c r="GI292" s="295"/>
      <c r="GJ292" s="273">
        <f>個人一覧!$D$68</f>
        <v>0</v>
      </c>
      <c r="GK292" s="274"/>
      <c r="GL292" s="264">
        <f>個人申込書!$R$17</f>
        <v>0</v>
      </c>
      <c r="GM292" s="265"/>
      <c r="GN292" s="265"/>
      <c r="GO292" s="266"/>
      <c r="GP292" s="20"/>
      <c r="GQ292" s="19"/>
      <c r="GR292" s="279"/>
      <c r="GS292" s="274"/>
      <c r="GT292" s="302" t="str">
        <f>MID(個人一覧!$H$69,1,1)</f>
        <v/>
      </c>
      <c r="GU292" s="290" t="str">
        <f>MID(個人一覧!$H$69,2,1)</f>
        <v/>
      </c>
      <c r="GV292" s="290" t="str">
        <f>MID(個人一覧!$H$69,3,1)</f>
        <v/>
      </c>
      <c r="GW292" s="249" t="str">
        <f>MID(個人一覧!$H$69,4,1)</f>
        <v/>
      </c>
      <c r="GX292" s="293">
        <f>個人一覧!$C$69</f>
        <v>0</v>
      </c>
      <c r="GY292" s="294"/>
      <c r="GZ292" s="294"/>
      <c r="HA292" s="294"/>
      <c r="HB292" s="294"/>
      <c r="HC292" s="294"/>
      <c r="HD292" s="294"/>
      <c r="HE292" s="295"/>
      <c r="HF292" s="273">
        <f>個人一覧!$D$69</f>
        <v>0</v>
      </c>
      <c r="HG292" s="274"/>
      <c r="HH292" s="264">
        <f>個人申込書!$R$17</f>
        <v>0</v>
      </c>
      <c r="HI292" s="265"/>
      <c r="HJ292" s="265"/>
      <c r="HK292" s="266"/>
      <c r="HL292" s="20"/>
    </row>
    <row r="293" spans="1:220" ht="13.5" customHeight="1">
      <c r="A293" s="19"/>
      <c r="B293" s="280"/>
      <c r="C293" s="276"/>
      <c r="D293" s="303"/>
      <c r="E293" s="291"/>
      <c r="F293" s="291"/>
      <c r="G293" s="250"/>
      <c r="H293" s="296"/>
      <c r="I293" s="297"/>
      <c r="J293" s="297"/>
      <c r="K293" s="297"/>
      <c r="L293" s="297"/>
      <c r="M293" s="297"/>
      <c r="N293" s="297"/>
      <c r="O293" s="298"/>
      <c r="P293" s="275"/>
      <c r="Q293" s="276"/>
      <c r="R293" s="267"/>
      <c r="S293" s="268"/>
      <c r="T293" s="268"/>
      <c r="U293" s="269"/>
      <c r="V293" s="20"/>
      <c r="W293" s="19"/>
      <c r="X293" s="280"/>
      <c r="Y293" s="276"/>
      <c r="Z293" s="303"/>
      <c r="AA293" s="291"/>
      <c r="AB293" s="291"/>
      <c r="AC293" s="250"/>
      <c r="AD293" s="296"/>
      <c r="AE293" s="297"/>
      <c r="AF293" s="297"/>
      <c r="AG293" s="297"/>
      <c r="AH293" s="297"/>
      <c r="AI293" s="297"/>
      <c r="AJ293" s="297"/>
      <c r="AK293" s="298"/>
      <c r="AL293" s="275"/>
      <c r="AM293" s="276"/>
      <c r="AN293" s="267"/>
      <c r="AO293" s="268"/>
      <c r="AP293" s="268"/>
      <c r="AQ293" s="269"/>
      <c r="AR293" s="20"/>
      <c r="AS293" s="19"/>
      <c r="AT293" s="280"/>
      <c r="AU293" s="276"/>
      <c r="AV293" s="303"/>
      <c r="AW293" s="291"/>
      <c r="AX293" s="291"/>
      <c r="AY293" s="250"/>
      <c r="AZ293" s="296"/>
      <c r="BA293" s="297"/>
      <c r="BB293" s="297"/>
      <c r="BC293" s="297"/>
      <c r="BD293" s="297"/>
      <c r="BE293" s="297"/>
      <c r="BF293" s="297"/>
      <c r="BG293" s="298"/>
      <c r="BH293" s="275"/>
      <c r="BI293" s="276"/>
      <c r="BJ293" s="267"/>
      <c r="BK293" s="268"/>
      <c r="BL293" s="268"/>
      <c r="BM293" s="269"/>
      <c r="BN293" s="20"/>
      <c r="BO293" s="19"/>
      <c r="BP293" s="280"/>
      <c r="BQ293" s="276"/>
      <c r="BR293" s="303"/>
      <c r="BS293" s="291"/>
      <c r="BT293" s="291"/>
      <c r="BU293" s="250"/>
      <c r="BV293" s="296"/>
      <c r="BW293" s="297"/>
      <c r="BX293" s="297"/>
      <c r="BY293" s="297"/>
      <c r="BZ293" s="297"/>
      <c r="CA293" s="297"/>
      <c r="CB293" s="297"/>
      <c r="CC293" s="298"/>
      <c r="CD293" s="275"/>
      <c r="CE293" s="276"/>
      <c r="CF293" s="267"/>
      <c r="CG293" s="268"/>
      <c r="CH293" s="268"/>
      <c r="CI293" s="269"/>
      <c r="CJ293" s="20"/>
      <c r="CK293" s="19"/>
      <c r="CL293" s="280"/>
      <c r="CM293" s="276"/>
      <c r="CN293" s="303"/>
      <c r="CO293" s="291"/>
      <c r="CP293" s="291"/>
      <c r="CQ293" s="250"/>
      <c r="CR293" s="296"/>
      <c r="CS293" s="297"/>
      <c r="CT293" s="297"/>
      <c r="CU293" s="297"/>
      <c r="CV293" s="297"/>
      <c r="CW293" s="297"/>
      <c r="CX293" s="297"/>
      <c r="CY293" s="298"/>
      <c r="CZ293" s="275"/>
      <c r="DA293" s="276"/>
      <c r="DB293" s="267"/>
      <c r="DC293" s="268"/>
      <c r="DD293" s="268"/>
      <c r="DE293" s="269"/>
      <c r="DF293" s="20"/>
      <c r="DG293" s="19"/>
      <c r="DH293" s="280"/>
      <c r="DI293" s="276"/>
      <c r="DJ293" s="303"/>
      <c r="DK293" s="291"/>
      <c r="DL293" s="291"/>
      <c r="DM293" s="250"/>
      <c r="DN293" s="296"/>
      <c r="DO293" s="297"/>
      <c r="DP293" s="297"/>
      <c r="DQ293" s="297"/>
      <c r="DR293" s="297"/>
      <c r="DS293" s="297"/>
      <c r="DT293" s="297"/>
      <c r="DU293" s="298"/>
      <c r="DV293" s="275"/>
      <c r="DW293" s="276"/>
      <c r="DX293" s="267"/>
      <c r="DY293" s="268"/>
      <c r="DZ293" s="268"/>
      <c r="EA293" s="269"/>
      <c r="EB293" s="20"/>
      <c r="EC293" s="19"/>
      <c r="ED293" s="280"/>
      <c r="EE293" s="276"/>
      <c r="EF293" s="303"/>
      <c r="EG293" s="291"/>
      <c r="EH293" s="291"/>
      <c r="EI293" s="250"/>
      <c r="EJ293" s="296"/>
      <c r="EK293" s="297"/>
      <c r="EL293" s="297"/>
      <c r="EM293" s="297"/>
      <c r="EN293" s="297"/>
      <c r="EO293" s="297"/>
      <c r="EP293" s="297"/>
      <c r="EQ293" s="298"/>
      <c r="ER293" s="275"/>
      <c r="ES293" s="276"/>
      <c r="ET293" s="267"/>
      <c r="EU293" s="268"/>
      <c r="EV293" s="268"/>
      <c r="EW293" s="269"/>
      <c r="EX293" s="20"/>
      <c r="EY293" s="19"/>
      <c r="EZ293" s="280"/>
      <c r="FA293" s="276"/>
      <c r="FB293" s="303"/>
      <c r="FC293" s="291"/>
      <c r="FD293" s="291"/>
      <c r="FE293" s="250"/>
      <c r="FF293" s="296"/>
      <c r="FG293" s="297"/>
      <c r="FH293" s="297"/>
      <c r="FI293" s="297"/>
      <c r="FJ293" s="297"/>
      <c r="FK293" s="297"/>
      <c r="FL293" s="297"/>
      <c r="FM293" s="298"/>
      <c r="FN293" s="275"/>
      <c r="FO293" s="276"/>
      <c r="FP293" s="267"/>
      <c r="FQ293" s="268"/>
      <c r="FR293" s="268"/>
      <c r="FS293" s="269"/>
      <c r="FT293" s="20"/>
      <c r="FU293" s="19"/>
      <c r="FV293" s="280"/>
      <c r="FW293" s="276"/>
      <c r="FX293" s="303"/>
      <c r="FY293" s="291"/>
      <c r="FZ293" s="291"/>
      <c r="GA293" s="250"/>
      <c r="GB293" s="296"/>
      <c r="GC293" s="297"/>
      <c r="GD293" s="297"/>
      <c r="GE293" s="297"/>
      <c r="GF293" s="297"/>
      <c r="GG293" s="297"/>
      <c r="GH293" s="297"/>
      <c r="GI293" s="298"/>
      <c r="GJ293" s="275"/>
      <c r="GK293" s="276"/>
      <c r="GL293" s="267"/>
      <c r="GM293" s="268"/>
      <c r="GN293" s="268"/>
      <c r="GO293" s="269"/>
      <c r="GP293" s="20"/>
      <c r="GQ293" s="19"/>
      <c r="GR293" s="280"/>
      <c r="GS293" s="276"/>
      <c r="GT293" s="303"/>
      <c r="GU293" s="291"/>
      <c r="GV293" s="291"/>
      <c r="GW293" s="250"/>
      <c r="GX293" s="296"/>
      <c r="GY293" s="297"/>
      <c r="GZ293" s="297"/>
      <c r="HA293" s="297"/>
      <c r="HB293" s="297"/>
      <c r="HC293" s="297"/>
      <c r="HD293" s="297"/>
      <c r="HE293" s="298"/>
      <c r="HF293" s="275"/>
      <c r="HG293" s="276"/>
      <c r="HH293" s="267"/>
      <c r="HI293" s="268"/>
      <c r="HJ293" s="268"/>
      <c r="HK293" s="269"/>
      <c r="HL293" s="20"/>
    </row>
    <row r="294" spans="1:220" ht="14.25" customHeight="1" thickBot="1">
      <c r="A294" s="19"/>
      <c r="B294" s="281"/>
      <c r="C294" s="278"/>
      <c r="D294" s="304"/>
      <c r="E294" s="292"/>
      <c r="F294" s="292"/>
      <c r="G294" s="251"/>
      <c r="H294" s="299"/>
      <c r="I294" s="300"/>
      <c r="J294" s="300"/>
      <c r="K294" s="300"/>
      <c r="L294" s="300"/>
      <c r="M294" s="300"/>
      <c r="N294" s="300"/>
      <c r="O294" s="301"/>
      <c r="P294" s="277"/>
      <c r="Q294" s="278"/>
      <c r="R294" s="270"/>
      <c r="S294" s="271"/>
      <c r="T294" s="271"/>
      <c r="U294" s="272"/>
      <c r="V294" s="20"/>
      <c r="W294" s="19"/>
      <c r="X294" s="281"/>
      <c r="Y294" s="278"/>
      <c r="Z294" s="304"/>
      <c r="AA294" s="292"/>
      <c r="AB294" s="292"/>
      <c r="AC294" s="251"/>
      <c r="AD294" s="299"/>
      <c r="AE294" s="300"/>
      <c r="AF294" s="300"/>
      <c r="AG294" s="300"/>
      <c r="AH294" s="300"/>
      <c r="AI294" s="300"/>
      <c r="AJ294" s="300"/>
      <c r="AK294" s="301"/>
      <c r="AL294" s="277"/>
      <c r="AM294" s="278"/>
      <c r="AN294" s="270"/>
      <c r="AO294" s="271"/>
      <c r="AP294" s="271"/>
      <c r="AQ294" s="272"/>
      <c r="AR294" s="20"/>
      <c r="AS294" s="19"/>
      <c r="AT294" s="281"/>
      <c r="AU294" s="278"/>
      <c r="AV294" s="304"/>
      <c r="AW294" s="292"/>
      <c r="AX294" s="292"/>
      <c r="AY294" s="251"/>
      <c r="AZ294" s="299"/>
      <c r="BA294" s="300"/>
      <c r="BB294" s="300"/>
      <c r="BC294" s="300"/>
      <c r="BD294" s="300"/>
      <c r="BE294" s="300"/>
      <c r="BF294" s="300"/>
      <c r="BG294" s="301"/>
      <c r="BH294" s="277"/>
      <c r="BI294" s="278"/>
      <c r="BJ294" s="270"/>
      <c r="BK294" s="271"/>
      <c r="BL294" s="271"/>
      <c r="BM294" s="272"/>
      <c r="BN294" s="20"/>
      <c r="BO294" s="19"/>
      <c r="BP294" s="281"/>
      <c r="BQ294" s="278"/>
      <c r="BR294" s="304"/>
      <c r="BS294" s="292"/>
      <c r="BT294" s="292"/>
      <c r="BU294" s="251"/>
      <c r="BV294" s="299"/>
      <c r="BW294" s="300"/>
      <c r="BX294" s="300"/>
      <c r="BY294" s="300"/>
      <c r="BZ294" s="300"/>
      <c r="CA294" s="300"/>
      <c r="CB294" s="300"/>
      <c r="CC294" s="301"/>
      <c r="CD294" s="277"/>
      <c r="CE294" s="278"/>
      <c r="CF294" s="270"/>
      <c r="CG294" s="271"/>
      <c r="CH294" s="271"/>
      <c r="CI294" s="272"/>
      <c r="CJ294" s="20"/>
      <c r="CK294" s="19"/>
      <c r="CL294" s="281"/>
      <c r="CM294" s="278"/>
      <c r="CN294" s="304"/>
      <c r="CO294" s="292"/>
      <c r="CP294" s="292"/>
      <c r="CQ294" s="251"/>
      <c r="CR294" s="299"/>
      <c r="CS294" s="300"/>
      <c r="CT294" s="300"/>
      <c r="CU294" s="300"/>
      <c r="CV294" s="300"/>
      <c r="CW294" s="300"/>
      <c r="CX294" s="300"/>
      <c r="CY294" s="301"/>
      <c r="CZ294" s="277"/>
      <c r="DA294" s="278"/>
      <c r="DB294" s="270"/>
      <c r="DC294" s="271"/>
      <c r="DD294" s="271"/>
      <c r="DE294" s="272"/>
      <c r="DF294" s="20"/>
      <c r="DG294" s="19"/>
      <c r="DH294" s="281"/>
      <c r="DI294" s="278"/>
      <c r="DJ294" s="304"/>
      <c r="DK294" s="292"/>
      <c r="DL294" s="292"/>
      <c r="DM294" s="251"/>
      <c r="DN294" s="299"/>
      <c r="DO294" s="300"/>
      <c r="DP294" s="300"/>
      <c r="DQ294" s="300"/>
      <c r="DR294" s="300"/>
      <c r="DS294" s="300"/>
      <c r="DT294" s="300"/>
      <c r="DU294" s="301"/>
      <c r="DV294" s="277"/>
      <c r="DW294" s="278"/>
      <c r="DX294" s="270"/>
      <c r="DY294" s="271"/>
      <c r="DZ294" s="271"/>
      <c r="EA294" s="272"/>
      <c r="EB294" s="20"/>
      <c r="EC294" s="19"/>
      <c r="ED294" s="281"/>
      <c r="EE294" s="278"/>
      <c r="EF294" s="304"/>
      <c r="EG294" s="292"/>
      <c r="EH294" s="292"/>
      <c r="EI294" s="251"/>
      <c r="EJ294" s="299"/>
      <c r="EK294" s="300"/>
      <c r="EL294" s="300"/>
      <c r="EM294" s="300"/>
      <c r="EN294" s="300"/>
      <c r="EO294" s="300"/>
      <c r="EP294" s="300"/>
      <c r="EQ294" s="301"/>
      <c r="ER294" s="277"/>
      <c r="ES294" s="278"/>
      <c r="ET294" s="270"/>
      <c r="EU294" s="271"/>
      <c r="EV294" s="271"/>
      <c r="EW294" s="272"/>
      <c r="EX294" s="20"/>
      <c r="EY294" s="19"/>
      <c r="EZ294" s="281"/>
      <c r="FA294" s="278"/>
      <c r="FB294" s="304"/>
      <c r="FC294" s="292"/>
      <c r="FD294" s="292"/>
      <c r="FE294" s="251"/>
      <c r="FF294" s="299"/>
      <c r="FG294" s="300"/>
      <c r="FH294" s="300"/>
      <c r="FI294" s="300"/>
      <c r="FJ294" s="300"/>
      <c r="FK294" s="300"/>
      <c r="FL294" s="300"/>
      <c r="FM294" s="301"/>
      <c r="FN294" s="277"/>
      <c r="FO294" s="278"/>
      <c r="FP294" s="270"/>
      <c r="FQ294" s="271"/>
      <c r="FR294" s="271"/>
      <c r="FS294" s="272"/>
      <c r="FT294" s="20"/>
      <c r="FU294" s="19"/>
      <c r="FV294" s="281"/>
      <c r="FW294" s="278"/>
      <c r="FX294" s="304"/>
      <c r="FY294" s="292"/>
      <c r="FZ294" s="292"/>
      <c r="GA294" s="251"/>
      <c r="GB294" s="299"/>
      <c r="GC294" s="300"/>
      <c r="GD294" s="300"/>
      <c r="GE294" s="300"/>
      <c r="GF294" s="300"/>
      <c r="GG294" s="300"/>
      <c r="GH294" s="300"/>
      <c r="GI294" s="301"/>
      <c r="GJ294" s="277"/>
      <c r="GK294" s="278"/>
      <c r="GL294" s="270"/>
      <c r="GM294" s="271"/>
      <c r="GN294" s="271"/>
      <c r="GO294" s="272"/>
      <c r="GP294" s="20"/>
      <c r="GQ294" s="19"/>
      <c r="GR294" s="281"/>
      <c r="GS294" s="278"/>
      <c r="GT294" s="304"/>
      <c r="GU294" s="292"/>
      <c r="GV294" s="292"/>
      <c r="GW294" s="251"/>
      <c r="GX294" s="299"/>
      <c r="GY294" s="300"/>
      <c r="GZ294" s="300"/>
      <c r="HA294" s="300"/>
      <c r="HB294" s="300"/>
      <c r="HC294" s="300"/>
      <c r="HD294" s="300"/>
      <c r="HE294" s="301"/>
      <c r="HF294" s="277"/>
      <c r="HG294" s="278"/>
      <c r="HH294" s="270"/>
      <c r="HI294" s="271"/>
      <c r="HJ294" s="271"/>
      <c r="HK294" s="272"/>
      <c r="HL294" s="20"/>
    </row>
    <row r="295" spans="1:220">
      <c r="A295" s="19"/>
      <c r="V295" s="20"/>
      <c r="W295" s="19"/>
      <c r="AR295" s="20"/>
      <c r="AS295" s="19"/>
      <c r="BN295" s="20"/>
      <c r="BO295" s="19"/>
      <c r="CJ295" s="20"/>
      <c r="CK295" s="19"/>
      <c r="DF295" s="20"/>
      <c r="DG295" s="19"/>
      <c r="EB295" s="20"/>
      <c r="EC295" s="19"/>
      <c r="EX295" s="20"/>
      <c r="EY295" s="19"/>
      <c r="FT295" s="20"/>
      <c r="FU295" s="19"/>
      <c r="GP295" s="20"/>
      <c r="GQ295" s="19"/>
      <c r="HL295" s="20"/>
    </row>
    <row r="296" spans="1:220">
      <c r="A296" s="21"/>
      <c r="B296" s="22"/>
      <c r="C296" s="22"/>
      <c r="D296" s="22"/>
      <c r="E296" s="22"/>
      <c r="F296" s="22"/>
      <c r="G296" s="22"/>
      <c r="H296" s="22"/>
      <c r="I296" s="22"/>
      <c r="J296" s="22"/>
      <c r="K296" s="22"/>
      <c r="L296" s="22"/>
      <c r="M296" s="22"/>
      <c r="N296" s="22"/>
      <c r="O296" s="22"/>
      <c r="P296" s="22"/>
      <c r="Q296" s="22"/>
      <c r="R296" s="22"/>
      <c r="S296" s="22"/>
      <c r="T296" s="22"/>
      <c r="U296" s="22"/>
      <c r="V296" s="23"/>
      <c r="W296" s="21"/>
      <c r="X296" s="22"/>
      <c r="Y296" s="22"/>
      <c r="Z296" s="22"/>
      <c r="AA296" s="22"/>
      <c r="AB296" s="22"/>
      <c r="AC296" s="22"/>
      <c r="AD296" s="22"/>
      <c r="AE296" s="22"/>
      <c r="AF296" s="22"/>
      <c r="AG296" s="22"/>
      <c r="AH296" s="22"/>
      <c r="AI296" s="22"/>
      <c r="AJ296" s="22"/>
      <c r="AK296" s="22"/>
      <c r="AL296" s="22"/>
      <c r="AM296" s="22"/>
      <c r="AN296" s="22"/>
      <c r="AO296" s="22"/>
      <c r="AP296" s="22"/>
      <c r="AQ296" s="22"/>
      <c r="AR296" s="23"/>
      <c r="AS296" s="21"/>
      <c r="AT296" s="22"/>
      <c r="AU296" s="22"/>
      <c r="AV296" s="22"/>
      <c r="AW296" s="22"/>
      <c r="AX296" s="22"/>
      <c r="AY296" s="22"/>
      <c r="AZ296" s="22"/>
      <c r="BA296" s="22"/>
      <c r="BB296" s="22"/>
      <c r="BC296" s="22"/>
      <c r="BD296" s="22"/>
      <c r="BE296" s="22"/>
      <c r="BF296" s="22"/>
      <c r="BG296" s="22"/>
      <c r="BH296" s="22"/>
      <c r="BI296" s="22"/>
      <c r="BJ296" s="22"/>
      <c r="BK296" s="22"/>
      <c r="BL296" s="22"/>
      <c r="BM296" s="22"/>
      <c r="BN296" s="23"/>
      <c r="BO296" s="21"/>
      <c r="BP296" s="22"/>
      <c r="BQ296" s="22"/>
      <c r="BR296" s="22"/>
      <c r="BS296" s="22"/>
      <c r="BT296" s="22"/>
      <c r="BU296" s="22"/>
      <c r="BV296" s="22"/>
      <c r="BW296" s="22"/>
      <c r="BX296" s="22"/>
      <c r="BY296" s="22"/>
      <c r="BZ296" s="22"/>
      <c r="CA296" s="22"/>
      <c r="CB296" s="22"/>
      <c r="CC296" s="22"/>
      <c r="CD296" s="22"/>
      <c r="CE296" s="22"/>
      <c r="CF296" s="22"/>
      <c r="CG296" s="22"/>
      <c r="CH296" s="22"/>
      <c r="CI296" s="22"/>
      <c r="CJ296" s="23"/>
      <c r="CK296" s="21"/>
      <c r="CL296" s="22"/>
      <c r="CM296" s="22"/>
      <c r="CN296" s="22"/>
      <c r="CO296" s="22"/>
      <c r="CP296" s="22"/>
      <c r="CQ296" s="22"/>
      <c r="CR296" s="22"/>
      <c r="CS296" s="22"/>
      <c r="CT296" s="22"/>
      <c r="CU296" s="22"/>
      <c r="CV296" s="22"/>
      <c r="CW296" s="22"/>
      <c r="CX296" s="22"/>
      <c r="CY296" s="22"/>
      <c r="CZ296" s="22"/>
      <c r="DA296" s="22"/>
      <c r="DB296" s="22"/>
      <c r="DC296" s="22"/>
      <c r="DD296" s="22"/>
      <c r="DE296" s="22"/>
      <c r="DF296" s="23"/>
      <c r="DG296" s="21"/>
      <c r="DH296" s="22"/>
      <c r="DI296" s="22"/>
      <c r="DJ296" s="22"/>
      <c r="DK296" s="22"/>
      <c r="DL296" s="22"/>
      <c r="DM296" s="22"/>
      <c r="DN296" s="22"/>
      <c r="DO296" s="22"/>
      <c r="DP296" s="22"/>
      <c r="DQ296" s="22"/>
      <c r="DR296" s="22"/>
      <c r="DS296" s="22"/>
      <c r="DT296" s="22"/>
      <c r="DU296" s="22"/>
      <c r="DV296" s="22"/>
      <c r="DW296" s="22"/>
      <c r="DX296" s="22"/>
      <c r="DY296" s="22"/>
      <c r="DZ296" s="22"/>
      <c r="EA296" s="22"/>
      <c r="EB296" s="23"/>
      <c r="EC296" s="21"/>
      <c r="ED296" s="22"/>
      <c r="EE296" s="22"/>
      <c r="EF296" s="22"/>
      <c r="EG296" s="22"/>
      <c r="EH296" s="22"/>
      <c r="EI296" s="22"/>
      <c r="EJ296" s="22"/>
      <c r="EK296" s="22"/>
      <c r="EL296" s="22"/>
      <c r="EM296" s="22"/>
      <c r="EN296" s="22"/>
      <c r="EO296" s="22"/>
      <c r="EP296" s="22"/>
      <c r="EQ296" s="22"/>
      <c r="ER296" s="22"/>
      <c r="ES296" s="22"/>
      <c r="ET296" s="22"/>
      <c r="EU296" s="22"/>
      <c r="EV296" s="22"/>
      <c r="EW296" s="22"/>
      <c r="EX296" s="23"/>
      <c r="EY296" s="21"/>
      <c r="EZ296" s="22"/>
      <c r="FA296" s="22"/>
      <c r="FB296" s="22"/>
      <c r="FC296" s="22"/>
      <c r="FD296" s="22"/>
      <c r="FE296" s="22"/>
      <c r="FF296" s="22"/>
      <c r="FG296" s="22"/>
      <c r="FH296" s="22"/>
      <c r="FI296" s="22"/>
      <c r="FJ296" s="22"/>
      <c r="FK296" s="22"/>
      <c r="FL296" s="22"/>
      <c r="FM296" s="22"/>
      <c r="FN296" s="22"/>
      <c r="FO296" s="22"/>
      <c r="FP296" s="22"/>
      <c r="FQ296" s="22"/>
      <c r="FR296" s="22"/>
      <c r="FS296" s="22"/>
      <c r="FT296" s="23"/>
      <c r="FU296" s="21"/>
      <c r="FV296" s="22"/>
      <c r="FW296" s="22"/>
      <c r="FX296" s="22"/>
      <c r="FY296" s="22"/>
      <c r="FZ296" s="22"/>
      <c r="GA296" s="22"/>
      <c r="GB296" s="22"/>
      <c r="GC296" s="22"/>
      <c r="GD296" s="22"/>
      <c r="GE296" s="22"/>
      <c r="GF296" s="22"/>
      <c r="GG296" s="22"/>
      <c r="GH296" s="22"/>
      <c r="GI296" s="22"/>
      <c r="GJ296" s="22"/>
      <c r="GK296" s="22"/>
      <c r="GL296" s="22"/>
      <c r="GM296" s="22"/>
      <c r="GN296" s="22"/>
      <c r="GO296" s="22"/>
      <c r="GP296" s="23"/>
      <c r="GQ296" s="21"/>
      <c r="GR296" s="22"/>
      <c r="GS296" s="22"/>
      <c r="GT296" s="22"/>
      <c r="GU296" s="22"/>
      <c r="GV296" s="22"/>
      <c r="GW296" s="22"/>
      <c r="GX296" s="22"/>
      <c r="GY296" s="22"/>
      <c r="GZ296" s="22"/>
      <c r="HA296" s="22"/>
      <c r="HB296" s="22"/>
      <c r="HC296" s="22"/>
      <c r="HD296" s="22"/>
      <c r="HE296" s="22"/>
      <c r="HF296" s="22"/>
      <c r="HG296" s="22"/>
      <c r="HH296" s="22"/>
      <c r="HI296" s="22"/>
      <c r="HJ296" s="22"/>
      <c r="HK296" s="22"/>
      <c r="HL296" s="23"/>
    </row>
    <row r="297" spans="1:220">
      <c r="A297" s="24"/>
      <c r="B297" s="17"/>
      <c r="C297" s="17"/>
      <c r="D297" s="17"/>
      <c r="E297" s="17"/>
      <c r="F297" s="17"/>
      <c r="G297" s="17"/>
      <c r="H297" s="17"/>
      <c r="I297" s="17"/>
      <c r="J297" s="17"/>
      <c r="K297" s="17"/>
      <c r="L297" s="17"/>
      <c r="M297" s="17"/>
      <c r="N297" s="17"/>
      <c r="O297" s="17"/>
      <c r="P297" s="17"/>
      <c r="Q297" s="17"/>
      <c r="R297" s="17"/>
      <c r="S297" s="17"/>
      <c r="T297" s="17"/>
      <c r="U297" s="17"/>
      <c r="V297" s="18"/>
      <c r="W297" s="24"/>
      <c r="X297" s="17"/>
      <c r="Y297" s="17"/>
      <c r="Z297" s="17"/>
      <c r="AA297" s="17"/>
      <c r="AB297" s="17"/>
      <c r="AC297" s="17"/>
      <c r="AD297" s="17"/>
      <c r="AE297" s="17"/>
      <c r="AF297" s="17"/>
      <c r="AG297" s="17"/>
      <c r="AH297" s="17"/>
      <c r="AI297" s="17"/>
      <c r="AJ297" s="17"/>
      <c r="AK297" s="17"/>
      <c r="AL297" s="17"/>
      <c r="AM297" s="17"/>
      <c r="AN297" s="17"/>
      <c r="AO297" s="17"/>
      <c r="AP297" s="17"/>
      <c r="AQ297" s="17"/>
      <c r="AR297" s="18"/>
      <c r="AS297" s="24"/>
      <c r="AT297" s="17"/>
      <c r="AU297" s="17"/>
      <c r="AV297" s="17"/>
      <c r="AW297" s="17"/>
      <c r="AX297" s="17"/>
      <c r="AY297" s="17"/>
      <c r="AZ297" s="17"/>
      <c r="BA297" s="17"/>
      <c r="BB297" s="17"/>
      <c r="BC297" s="17"/>
      <c r="BD297" s="17"/>
      <c r="BE297" s="17"/>
      <c r="BF297" s="17"/>
      <c r="BG297" s="17"/>
      <c r="BH297" s="17"/>
      <c r="BI297" s="17"/>
      <c r="BJ297" s="17"/>
      <c r="BK297" s="17"/>
      <c r="BL297" s="17"/>
      <c r="BM297" s="17"/>
      <c r="BN297" s="18"/>
      <c r="BO297" s="24"/>
      <c r="BP297" s="17"/>
      <c r="BQ297" s="17"/>
      <c r="BR297" s="17"/>
      <c r="BS297" s="17"/>
      <c r="BT297" s="17"/>
      <c r="BU297" s="17"/>
      <c r="BV297" s="17"/>
      <c r="BW297" s="17"/>
      <c r="BX297" s="17"/>
      <c r="BY297" s="17"/>
      <c r="BZ297" s="17"/>
      <c r="CA297" s="17"/>
      <c r="CB297" s="17"/>
      <c r="CC297" s="17"/>
      <c r="CD297" s="17"/>
      <c r="CE297" s="17"/>
      <c r="CF297" s="17"/>
      <c r="CG297" s="17"/>
      <c r="CH297" s="17"/>
      <c r="CI297" s="17"/>
      <c r="CJ297" s="18"/>
      <c r="CK297" s="24"/>
      <c r="CL297" s="17"/>
      <c r="CM297" s="17"/>
      <c r="CN297" s="17"/>
      <c r="CO297" s="17"/>
      <c r="CP297" s="17"/>
      <c r="CQ297" s="17"/>
      <c r="CR297" s="17"/>
      <c r="CS297" s="17"/>
      <c r="CT297" s="17"/>
      <c r="CU297" s="17"/>
      <c r="CV297" s="17"/>
      <c r="CW297" s="17"/>
      <c r="CX297" s="17"/>
      <c r="CY297" s="17"/>
      <c r="CZ297" s="17"/>
      <c r="DA297" s="17"/>
      <c r="DB297" s="17"/>
      <c r="DC297" s="17"/>
      <c r="DD297" s="17"/>
      <c r="DE297" s="17"/>
      <c r="DF297" s="18"/>
      <c r="DG297" s="24"/>
      <c r="DH297" s="17"/>
      <c r="DI297" s="17"/>
      <c r="DJ297" s="17"/>
      <c r="DK297" s="17"/>
      <c r="DL297" s="17"/>
      <c r="DM297" s="17"/>
      <c r="DN297" s="17"/>
      <c r="DO297" s="17"/>
      <c r="DP297" s="17"/>
      <c r="DQ297" s="17"/>
      <c r="DR297" s="17"/>
      <c r="DS297" s="17"/>
      <c r="DT297" s="17"/>
      <c r="DU297" s="17"/>
      <c r="DV297" s="17"/>
      <c r="DW297" s="17"/>
      <c r="DX297" s="17"/>
      <c r="DY297" s="17"/>
      <c r="DZ297" s="17"/>
      <c r="EA297" s="17"/>
      <c r="EB297" s="18"/>
      <c r="EC297" s="24"/>
      <c r="ED297" s="17"/>
      <c r="EE297" s="17"/>
      <c r="EF297" s="17"/>
      <c r="EG297" s="17"/>
      <c r="EH297" s="17"/>
      <c r="EI297" s="17"/>
      <c r="EJ297" s="17"/>
      <c r="EK297" s="17"/>
      <c r="EL297" s="17"/>
      <c r="EM297" s="17"/>
      <c r="EN297" s="17"/>
      <c r="EO297" s="17"/>
      <c r="EP297" s="17"/>
      <c r="EQ297" s="17"/>
      <c r="ER297" s="17"/>
      <c r="ES297" s="17"/>
      <c r="ET297" s="17"/>
      <c r="EU297" s="17"/>
      <c r="EV297" s="17"/>
      <c r="EW297" s="17"/>
      <c r="EX297" s="18"/>
      <c r="EY297" s="24"/>
      <c r="EZ297" s="17"/>
      <c r="FA297" s="17"/>
      <c r="FB297" s="17"/>
      <c r="FC297" s="17"/>
      <c r="FD297" s="17"/>
      <c r="FE297" s="17"/>
      <c r="FF297" s="17"/>
      <c r="FG297" s="17"/>
      <c r="FH297" s="17"/>
      <c r="FI297" s="17"/>
      <c r="FJ297" s="17"/>
      <c r="FK297" s="17"/>
      <c r="FL297" s="17"/>
      <c r="FM297" s="17"/>
      <c r="FN297" s="17"/>
      <c r="FO297" s="17"/>
      <c r="FP297" s="17"/>
      <c r="FQ297" s="17"/>
      <c r="FR297" s="17"/>
      <c r="FS297" s="17"/>
      <c r="FT297" s="18"/>
      <c r="FU297" s="24"/>
      <c r="FV297" s="17"/>
      <c r="FW297" s="17"/>
      <c r="FX297" s="17"/>
      <c r="FY297" s="17"/>
      <c r="FZ297" s="17"/>
      <c r="GA297" s="17"/>
      <c r="GB297" s="17"/>
      <c r="GC297" s="17"/>
      <c r="GD297" s="17"/>
      <c r="GE297" s="17"/>
      <c r="GF297" s="17"/>
      <c r="GG297" s="17"/>
      <c r="GH297" s="17"/>
      <c r="GI297" s="17"/>
      <c r="GJ297" s="17"/>
      <c r="GK297" s="17"/>
      <c r="GL297" s="17"/>
      <c r="GM297" s="17"/>
      <c r="GN297" s="17"/>
      <c r="GO297" s="17"/>
      <c r="GP297" s="18"/>
      <c r="GQ297" s="24"/>
      <c r="GR297" s="17"/>
      <c r="GS297" s="17"/>
      <c r="GT297" s="17"/>
      <c r="GU297" s="17"/>
      <c r="GV297" s="17"/>
      <c r="GW297" s="17"/>
      <c r="GX297" s="17"/>
      <c r="GY297" s="17"/>
      <c r="GZ297" s="17"/>
      <c r="HA297" s="17"/>
      <c r="HB297" s="17"/>
      <c r="HC297" s="17"/>
      <c r="HD297" s="17"/>
      <c r="HE297" s="17"/>
      <c r="HF297" s="17"/>
      <c r="HG297" s="17"/>
      <c r="HH297" s="17"/>
      <c r="HI297" s="17"/>
      <c r="HJ297" s="17"/>
      <c r="HK297" s="17"/>
      <c r="HL297" s="18"/>
    </row>
    <row r="298" spans="1:220" ht="13.5" customHeight="1">
      <c r="A298" s="19"/>
      <c r="B298" s="310" t="str">
        <f>IF($F$278="2","女","")</f>
        <v/>
      </c>
      <c r="C298" s="310"/>
      <c r="E298" s="307" t="s">
        <v>248</v>
      </c>
      <c r="F298" s="308"/>
      <c r="G298" s="308"/>
      <c r="H298" s="308"/>
      <c r="I298" s="308"/>
      <c r="J298" s="308"/>
      <c r="K298" s="308"/>
      <c r="L298" s="308"/>
      <c r="M298" s="308"/>
      <c r="N298" s="308"/>
      <c r="O298" s="308"/>
      <c r="P298" s="308"/>
      <c r="Q298" s="308"/>
      <c r="R298" s="308"/>
      <c r="V298" s="20"/>
      <c r="W298" s="19"/>
      <c r="X298" s="310" t="str">
        <f>IF($AB$278="2","女","")</f>
        <v/>
      </c>
      <c r="Y298" s="310"/>
      <c r="AA298" s="307" t="s">
        <v>248</v>
      </c>
      <c r="AB298" s="308"/>
      <c r="AC298" s="308"/>
      <c r="AD298" s="308"/>
      <c r="AE298" s="308"/>
      <c r="AF298" s="308"/>
      <c r="AG298" s="308"/>
      <c r="AH298" s="308"/>
      <c r="AI298" s="308"/>
      <c r="AJ298" s="308"/>
      <c r="AK298" s="308"/>
      <c r="AL298" s="308"/>
      <c r="AM298" s="308"/>
      <c r="AN298" s="308"/>
      <c r="AR298" s="20"/>
      <c r="AS298" s="19"/>
      <c r="AT298" s="310" t="str">
        <f>IF($AX$278="2","女","")</f>
        <v/>
      </c>
      <c r="AU298" s="310"/>
      <c r="AW298" s="307" t="s">
        <v>248</v>
      </c>
      <c r="AX298" s="308"/>
      <c r="AY298" s="308"/>
      <c r="AZ298" s="308"/>
      <c r="BA298" s="308"/>
      <c r="BB298" s="308"/>
      <c r="BC298" s="308"/>
      <c r="BD298" s="308"/>
      <c r="BE298" s="308"/>
      <c r="BF298" s="308"/>
      <c r="BG298" s="308"/>
      <c r="BH298" s="308"/>
      <c r="BI298" s="308"/>
      <c r="BJ298" s="308"/>
      <c r="BN298" s="20"/>
      <c r="BO298" s="19"/>
      <c r="BP298" s="310" t="str">
        <f>IF($BT$278="2","女","")</f>
        <v/>
      </c>
      <c r="BQ298" s="310"/>
      <c r="BS298" s="307" t="s">
        <v>248</v>
      </c>
      <c r="BT298" s="308"/>
      <c r="BU298" s="308"/>
      <c r="BV298" s="308"/>
      <c r="BW298" s="308"/>
      <c r="BX298" s="308"/>
      <c r="BY298" s="308"/>
      <c r="BZ298" s="308"/>
      <c r="CA298" s="308"/>
      <c r="CB298" s="308"/>
      <c r="CC298" s="308"/>
      <c r="CD298" s="308"/>
      <c r="CE298" s="308"/>
      <c r="CF298" s="308"/>
      <c r="CJ298" s="20"/>
      <c r="CK298" s="19"/>
      <c r="CL298" s="310" t="str">
        <f>IF($CP$278="2","女","")</f>
        <v/>
      </c>
      <c r="CM298" s="310"/>
      <c r="CO298" s="307" t="s">
        <v>248</v>
      </c>
      <c r="CP298" s="308"/>
      <c r="CQ298" s="308"/>
      <c r="CR298" s="308"/>
      <c r="CS298" s="308"/>
      <c r="CT298" s="308"/>
      <c r="CU298" s="308"/>
      <c r="CV298" s="308"/>
      <c r="CW298" s="308"/>
      <c r="CX298" s="308"/>
      <c r="CY298" s="308"/>
      <c r="CZ298" s="308"/>
      <c r="DA298" s="308"/>
      <c r="DB298" s="308"/>
      <c r="DF298" s="20"/>
      <c r="DG298" s="19"/>
      <c r="DH298" s="310" t="str">
        <f>IF($DL$278="2","女","")</f>
        <v/>
      </c>
      <c r="DI298" s="310"/>
      <c r="DK298" s="307" t="s">
        <v>248</v>
      </c>
      <c r="DL298" s="308"/>
      <c r="DM298" s="308"/>
      <c r="DN298" s="308"/>
      <c r="DO298" s="308"/>
      <c r="DP298" s="308"/>
      <c r="DQ298" s="308"/>
      <c r="DR298" s="308"/>
      <c r="DS298" s="308"/>
      <c r="DT298" s="308"/>
      <c r="DU298" s="308"/>
      <c r="DV298" s="308"/>
      <c r="DW298" s="308"/>
      <c r="DX298" s="308"/>
      <c r="EB298" s="20"/>
      <c r="EC298" s="19"/>
      <c r="ED298" s="310" t="str">
        <f>IF($EH$278="2","女","")</f>
        <v/>
      </c>
      <c r="EE298" s="310"/>
      <c r="EG298" s="307" t="s">
        <v>248</v>
      </c>
      <c r="EH298" s="308"/>
      <c r="EI298" s="308"/>
      <c r="EJ298" s="308"/>
      <c r="EK298" s="308"/>
      <c r="EL298" s="308"/>
      <c r="EM298" s="308"/>
      <c r="EN298" s="308"/>
      <c r="EO298" s="308"/>
      <c r="EP298" s="308"/>
      <c r="EQ298" s="308"/>
      <c r="ER298" s="308"/>
      <c r="ES298" s="308"/>
      <c r="ET298" s="308"/>
      <c r="EX298" s="20"/>
      <c r="EY298" s="19"/>
      <c r="EZ298" s="310" t="str">
        <f>IF($FD$278="2","女","")</f>
        <v/>
      </c>
      <c r="FA298" s="310"/>
      <c r="FC298" s="307" t="s">
        <v>248</v>
      </c>
      <c r="FD298" s="308"/>
      <c r="FE298" s="308"/>
      <c r="FF298" s="308"/>
      <c r="FG298" s="308"/>
      <c r="FH298" s="308"/>
      <c r="FI298" s="308"/>
      <c r="FJ298" s="308"/>
      <c r="FK298" s="308"/>
      <c r="FL298" s="308"/>
      <c r="FM298" s="308"/>
      <c r="FN298" s="308"/>
      <c r="FO298" s="308"/>
      <c r="FP298" s="308"/>
      <c r="FT298" s="20"/>
      <c r="FU298" s="19"/>
      <c r="FV298" s="310" t="str">
        <f>IF($FZ$278="2","女","")</f>
        <v/>
      </c>
      <c r="FW298" s="310"/>
      <c r="FY298" s="307" t="s">
        <v>248</v>
      </c>
      <c r="FZ298" s="308"/>
      <c r="GA298" s="308"/>
      <c r="GB298" s="308"/>
      <c r="GC298" s="308"/>
      <c r="GD298" s="308"/>
      <c r="GE298" s="308"/>
      <c r="GF298" s="308"/>
      <c r="GG298" s="308"/>
      <c r="GH298" s="308"/>
      <c r="GI298" s="308"/>
      <c r="GJ298" s="308"/>
      <c r="GK298" s="308"/>
      <c r="GL298" s="308"/>
      <c r="GP298" s="20"/>
      <c r="GQ298" s="19"/>
      <c r="GR298" s="310" t="str">
        <f>IF($GV$278="2","女","")</f>
        <v/>
      </c>
      <c r="GS298" s="310"/>
      <c r="GU298" s="307" t="s">
        <v>248</v>
      </c>
      <c r="GV298" s="308"/>
      <c r="GW298" s="308"/>
      <c r="GX298" s="308"/>
      <c r="GY298" s="308"/>
      <c r="GZ298" s="308"/>
      <c r="HA298" s="308"/>
      <c r="HB298" s="308"/>
      <c r="HC298" s="308"/>
      <c r="HD298" s="308"/>
      <c r="HE298" s="308"/>
      <c r="HF298" s="308"/>
      <c r="HG298" s="308"/>
      <c r="HH298" s="308"/>
      <c r="HL298" s="20"/>
    </row>
    <row r="299" spans="1:220" ht="14.25" customHeight="1" thickBot="1">
      <c r="A299" s="19"/>
      <c r="B299" s="310"/>
      <c r="C299" s="310"/>
      <c r="E299" s="309"/>
      <c r="F299" s="309"/>
      <c r="G299" s="309"/>
      <c r="H299" s="309"/>
      <c r="I299" s="309"/>
      <c r="J299" s="309"/>
      <c r="K299" s="309"/>
      <c r="L299" s="309"/>
      <c r="M299" s="309"/>
      <c r="N299" s="309"/>
      <c r="O299" s="309"/>
      <c r="P299" s="309"/>
      <c r="Q299" s="309"/>
      <c r="R299" s="309"/>
      <c r="V299" s="20"/>
      <c r="W299" s="19"/>
      <c r="X299" s="310"/>
      <c r="Y299" s="310"/>
      <c r="AA299" s="309"/>
      <c r="AB299" s="309"/>
      <c r="AC299" s="309"/>
      <c r="AD299" s="309"/>
      <c r="AE299" s="309"/>
      <c r="AF299" s="309"/>
      <c r="AG299" s="309"/>
      <c r="AH299" s="309"/>
      <c r="AI299" s="309"/>
      <c r="AJ299" s="309"/>
      <c r="AK299" s="309"/>
      <c r="AL299" s="309"/>
      <c r="AM299" s="309"/>
      <c r="AN299" s="309"/>
      <c r="AR299" s="20"/>
      <c r="AS299" s="19"/>
      <c r="AT299" s="310"/>
      <c r="AU299" s="310"/>
      <c r="AW299" s="309"/>
      <c r="AX299" s="309"/>
      <c r="AY299" s="309"/>
      <c r="AZ299" s="309"/>
      <c r="BA299" s="309"/>
      <c r="BB299" s="309"/>
      <c r="BC299" s="309"/>
      <c r="BD299" s="309"/>
      <c r="BE299" s="309"/>
      <c r="BF299" s="309"/>
      <c r="BG299" s="309"/>
      <c r="BH299" s="309"/>
      <c r="BI299" s="309"/>
      <c r="BJ299" s="309"/>
      <c r="BN299" s="20"/>
      <c r="BO299" s="19"/>
      <c r="BP299" s="310"/>
      <c r="BQ299" s="310"/>
      <c r="BS299" s="309"/>
      <c r="BT299" s="309"/>
      <c r="BU299" s="309"/>
      <c r="BV299" s="309"/>
      <c r="BW299" s="309"/>
      <c r="BX299" s="309"/>
      <c r="BY299" s="309"/>
      <c r="BZ299" s="309"/>
      <c r="CA299" s="309"/>
      <c r="CB299" s="309"/>
      <c r="CC299" s="309"/>
      <c r="CD299" s="309"/>
      <c r="CE299" s="309"/>
      <c r="CF299" s="309"/>
      <c r="CJ299" s="20"/>
      <c r="CK299" s="19"/>
      <c r="CL299" s="310"/>
      <c r="CM299" s="310"/>
      <c r="CO299" s="309"/>
      <c r="CP299" s="309"/>
      <c r="CQ299" s="309"/>
      <c r="CR299" s="309"/>
      <c r="CS299" s="309"/>
      <c r="CT299" s="309"/>
      <c r="CU299" s="309"/>
      <c r="CV299" s="309"/>
      <c r="CW299" s="309"/>
      <c r="CX299" s="309"/>
      <c r="CY299" s="309"/>
      <c r="CZ299" s="309"/>
      <c r="DA299" s="309"/>
      <c r="DB299" s="309"/>
      <c r="DF299" s="20"/>
      <c r="DG299" s="19"/>
      <c r="DH299" s="310"/>
      <c r="DI299" s="310"/>
      <c r="DK299" s="309"/>
      <c r="DL299" s="309"/>
      <c r="DM299" s="309"/>
      <c r="DN299" s="309"/>
      <c r="DO299" s="309"/>
      <c r="DP299" s="309"/>
      <c r="DQ299" s="309"/>
      <c r="DR299" s="309"/>
      <c r="DS299" s="309"/>
      <c r="DT299" s="309"/>
      <c r="DU299" s="309"/>
      <c r="DV299" s="309"/>
      <c r="DW299" s="309"/>
      <c r="DX299" s="309"/>
      <c r="EB299" s="20"/>
      <c r="EC299" s="19"/>
      <c r="ED299" s="310"/>
      <c r="EE299" s="310"/>
      <c r="EG299" s="309"/>
      <c r="EH299" s="309"/>
      <c r="EI299" s="309"/>
      <c r="EJ299" s="309"/>
      <c r="EK299" s="309"/>
      <c r="EL299" s="309"/>
      <c r="EM299" s="309"/>
      <c r="EN299" s="309"/>
      <c r="EO299" s="309"/>
      <c r="EP299" s="309"/>
      <c r="EQ299" s="309"/>
      <c r="ER299" s="309"/>
      <c r="ES299" s="309"/>
      <c r="ET299" s="309"/>
      <c r="EX299" s="20"/>
      <c r="EY299" s="19"/>
      <c r="EZ299" s="310"/>
      <c r="FA299" s="310"/>
      <c r="FC299" s="309"/>
      <c r="FD299" s="309"/>
      <c r="FE299" s="309"/>
      <c r="FF299" s="309"/>
      <c r="FG299" s="309"/>
      <c r="FH299" s="309"/>
      <c r="FI299" s="309"/>
      <c r="FJ299" s="309"/>
      <c r="FK299" s="309"/>
      <c r="FL299" s="309"/>
      <c r="FM299" s="309"/>
      <c r="FN299" s="309"/>
      <c r="FO299" s="309"/>
      <c r="FP299" s="309"/>
      <c r="FT299" s="20"/>
      <c r="FU299" s="19"/>
      <c r="FV299" s="310"/>
      <c r="FW299" s="310"/>
      <c r="FY299" s="309"/>
      <c r="FZ299" s="309"/>
      <c r="GA299" s="309"/>
      <c r="GB299" s="309"/>
      <c r="GC299" s="309"/>
      <c r="GD299" s="309"/>
      <c r="GE299" s="309"/>
      <c r="GF299" s="309"/>
      <c r="GG299" s="309"/>
      <c r="GH299" s="309"/>
      <c r="GI299" s="309"/>
      <c r="GJ299" s="309"/>
      <c r="GK299" s="309"/>
      <c r="GL299" s="309"/>
      <c r="GP299" s="20"/>
      <c r="GQ299" s="19"/>
      <c r="GR299" s="310"/>
      <c r="GS299" s="310"/>
      <c r="GU299" s="309"/>
      <c r="GV299" s="309"/>
      <c r="GW299" s="309"/>
      <c r="GX299" s="309"/>
      <c r="GY299" s="309"/>
      <c r="GZ299" s="309"/>
      <c r="HA299" s="309"/>
      <c r="HB299" s="309"/>
      <c r="HC299" s="309"/>
      <c r="HD299" s="309"/>
      <c r="HE299" s="309"/>
      <c r="HF299" s="309"/>
      <c r="HG299" s="309"/>
      <c r="HH299" s="309"/>
      <c r="HL299" s="20"/>
    </row>
    <row r="300" spans="1:220" ht="15" thickTop="1" thickBot="1">
      <c r="A300" s="19"/>
      <c r="V300" s="20"/>
      <c r="W300" s="19"/>
      <c r="AR300" s="20"/>
      <c r="AS300" s="19"/>
      <c r="BN300" s="20"/>
      <c r="BO300" s="19"/>
      <c r="CJ300" s="20"/>
      <c r="CK300" s="19"/>
      <c r="DF300" s="20"/>
      <c r="DG300" s="19"/>
      <c r="EB300" s="20"/>
      <c r="EC300" s="19"/>
      <c r="EX300" s="20"/>
      <c r="EY300" s="19"/>
      <c r="FT300" s="20"/>
      <c r="FU300" s="19"/>
      <c r="GP300" s="20"/>
      <c r="GQ300" s="19"/>
      <c r="HL300" s="20"/>
    </row>
    <row r="301" spans="1:220" ht="13.5" customHeight="1">
      <c r="A301" s="19"/>
      <c r="B301" s="282" t="s">
        <v>249</v>
      </c>
      <c r="C301" s="287"/>
      <c r="D301" s="287"/>
      <c r="E301" s="287"/>
      <c r="F301" s="287"/>
      <c r="G301" s="287"/>
      <c r="H301" s="287"/>
      <c r="I301" s="287"/>
      <c r="J301" s="287"/>
      <c r="K301" s="286" t="s">
        <v>250</v>
      </c>
      <c r="L301" s="287"/>
      <c r="M301" s="287"/>
      <c r="N301" s="287"/>
      <c r="O301" s="287"/>
      <c r="P301" s="287"/>
      <c r="Q301" s="287"/>
      <c r="R301" s="287"/>
      <c r="S301" s="287"/>
      <c r="T301" s="287"/>
      <c r="U301" s="305"/>
      <c r="V301" s="20"/>
      <c r="W301" s="19"/>
      <c r="X301" s="282" t="s">
        <v>249</v>
      </c>
      <c r="Y301" s="287"/>
      <c r="Z301" s="287"/>
      <c r="AA301" s="287"/>
      <c r="AB301" s="287"/>
      <c r="AC301" s="287"/>
      <c r="AD301" s="287"/>
      <c r="AE301" s="287"/>
      <c r="AF301" s="287"/>
      <c r="AG301" s="286" t="s">
        <v>250</v>
      </c>
      <c r="AH301" s="287"/>
      <c r="AI301" s="287"/>
      <c r="AJ301" s="287"/>
      <c r="AK301" s="287"/>
      <c r="AL301" s="287"/>
      <c r="AM301" s="287"/>
      <c r="AN301" s="287"/>
      <c r="AO301" s="287"/>
      <c r="AP301" s="287"/>
      <c r="AQ301" s="305"/>
      <c r="AR301" s="20"/>
      <c r="AS301" s="19"/>
      <c r="AT301" s="282" t="s">
        <v>249</v>
      </c>
      <c r="AU301" s="287"/>
      <c r="AV301" s="287"/>
      <c r="AW301" s="287"/>
      <c r="AX301" s="287"/>
      <c r="AY301" s="287"/>
      <c r="AZ301" s="287"/>
      <c r="BA301" s="287"/>
      <c r="BB301" s="287"/>
      <c r="BC301" s="286" t="s">
        <v>250</v>
      </c>
      <c r="BD301" s="287"/>
      <c r="BE301" s="287"/>
      <c r="BF301" s="287"/>
      <c r="BG301" s="287"/>
      <c r="BH301" s="287"/>
      <c r="BI301" s="287"/>
      <c r="BJ301" s="287"/>
      <c r="BK301" s="287"/>
      <c r="BL301" s="287"/>
      <c r="BM301" s="305"/>
      <c r="BN301" s="20"/>
      <c r="BO301" s="19"/>
      <c r="BP301" s="282" t="s">
        <v>249</v>
      </c>
      <c r="BQ301" s="287"/>
      <c r="BR301" s="287"/>
      <c r="BS301" s="287"/>
      <c r="BT301" s="287"/>
      <c r="BU301" s="287"/>
      <c r="BV301" s="287"/>
      <c r="BW301" s="287"/>
      <c r="BX301" s="287"/>
      <c r="BY301" s="286" t="s">
        <v>250</v>
      </c>
      <c r="BZ301" s="287"/>
      <c r="CA301" s="287"/>
      <c r="CB301" s="287"/>
      <c r="CC301" s="287"/>
      <c r="CD301" s="287"/>
      <c r="CE301" s="287"/>
      <c r="CF301" s="287"/>
      <c r="CG301" s="287"/>
      <c r="CH301" s="287"/>
      <c r="CI301" s="305"/>
      <c r="CJ301" s="20"/>
      <c r="CK301" s="19"/>
      <c r="CL301" s="282" t="s">
        <v>249</v>
      </c>
      <c r="CM301" s="287"/>
      <c r="CN301" s="287"/>
      <c r="CO301" s="287"/>
      <c r="CP301" s="287"/>
      <c r="CQ301" s="287"/>
      <c r="CR301" s="287"/>
      <c r="CS301" s="287"/>
      <c r="CT301" s="287"/>
      <c r="CU301" s="286" t="s">
        <v>250</v>
      </c>
      <c r="CV301" s="287"/>
      <c r="CW301" s="287"/>
      <c r="CX301" s="287"/>
      <c r="CY301" s="287"/>
      <c r="CZ301" s="287"/>
      <c r="DA301" s="287"/>
      <c r="DB301" s="287"/>
      <c r="DC301" s="287"/>
      <c r="DD301" s="287"/>
      <c r="DE301" s="305"/>
      <c r="DF301" s="20"/>
      <c r="DG301" s="19"/>
      <c r="DH301" s="282" t="s">
        <v>249</v>
      </c>
      <c r="DI301" s="287"/>
      <c r="DJ301" s="287"/>
      <c r="DK301" s="287"/>
      <c r="DL301" s="287"/>
      <c r="DM301" s="287"/>
      <c r="DN301" s="287"/>
      <c r="DO301" s="287"/>
      <c r="DP301" s="287"/>
      <c r="DQ301" s="286" t="s">
        <v>250</v>
      </c>
      <c r="DR301" s="287"/>
      <c r="DS301" s="287"/>
      <c r="DT301" s="287"/>
      <c r="DU301" s="287"/>
      <c r="DV301" s="287"/>
      <c r="DW301" s="287"/>
      <c r="DX301" s="287"/>
      <c r="DY301" s="287"/>
      <c r="DZ301" s="287"/>
      <c r="EA301" s="305"/>
      <c r="EB301" s="20"/>
      <c r="EC301" s="19"/>
      <c r="ED301" s="282" t="s">
        <v>249</v>
      </c>
      <c r="EE301" s="287"/>
      <c r="EF301" s="287"/>
      <c r="EG301" s="287"/>
      <c r="EH301" s="287"/>
      <c r="EI301" s="287"/>
      <c r="EJ301" s="287"/>
      <c r="EK301" s="287"/>
      <c r="EL301" s="287"/>
      <c r="EM301" s="286" t="s">
        <v>250</v>
      </c>
      <c r="EN301" s="287"/>
      <c r="EO301" s="287"/>
      <c r="EP301" s="287"/>
      <c r="EQ301" s="287"/>
      <c r="ER301" s="287"/>
      <c r="ES301" s="287"/>
      <c r="ET301" s="287"/>
      <c r="EU301" s="287"/>
      <c r="EV301" s="287"/>
      <c r="EW301" s="305"/>
      <c r="EX301" s="20"/>
      <c r="EY301" s="19"/>
      <c r="EZ301" s="282" t="s">
        <v>249</v>
      </c>
      <c r="FA301" s="287"/>
      <c r="FB301" s="287"/>
      <c r="FC301" s="287"/>
      <c r="FD301" s="287"/>
      <c r="FE301" s="287"/>
      <c r="FF301" s="287"/>
      <c r="FG301" s="287"/>
      <c r="FH301" s="287"/>
      <c r="FI301" s="286" t="s">
        <v>250</v>
      </c>
      <c r="FJ301" s="287"/>
      <c r="FK301" s="287"/>
      <c r="FL301" s="287"/>
      <c r="FM301" s="287"/>
      <c r="FN301" s="287"/>
      <c r="FO301" s="287"/>
      <c r="FP301" s="287"/>
      <c r="FQ301" s="287"/>
      <c r="FR301" s="287"/>
      <c r="FS301" s="305"/>
      <c r="FT301" s="20"/>
      <c r="FU301" s="19"/>
      <c r="FV301" s="282" t="s">
        <v>249</v>
      </c>
      <c r="FW301" s="287"/>
      <c r="FX301" s="287"/>
      <c r="FY301" s="287"/>
      <c r="FZ301" s="287"/>
      <c r="GA301" s="287"/>
      <c r="GB301" s="287"/>
      <c r="GC301" s="287"/>
      <c r="GD301" s="287"/>
      <c r="GE301" s="286" t="s">
        <v>250</v>
      </c>
      <c r="GF301" s="287"/>
      <c r="GG301" s="287"/>
      <c r="GH301" s="287"/>
      <c r="GI301" s="287"/>
      <c r="GJ301" s="287"/>
      <c r="GK301" s="287"/>
      <c r="GL301" s="287"/>
      <c r="GM301" s="287"/>
      <c r="GN301" s="287"/>
      <c r="GO301" s="305"/>
      <c r="GP301" s="20"/>
      <c r="GQ301" s="19"/>
      <c r="GR301" s="282" t="s">
        <v>249</v>
      </c>
      <c r="GS301" s="287"/>
      <c r="GT301" s="287"/>
      <c r="GU301" s="287"/>
      <c r="GV301" s="287"/>
      <c r="GW301" s="287"/>
      <c r="GX301" s="287"/>
      <c r="GY301" s="287"/>
      <c r="GZ301" s="287"/>
      <c r="HA301" s="286" t="s">
        <v>250</v>
      </c>
      <c r="HB301" s="287"/>
      <c r="HC301" s="287"/>
      <c r="HD301" s="287"/>
      <c r="HE301" s="287"/>
      <c r="HF301" s="287"/>
      <c r="HG301" s="287"/>
      <c r="HH301" s="287"/>
      <c r="HI301" s="287"/>
      <c r="HJ301" s="287"/>
      <c r="HK301" s="305"/>
      <c r="HL301" s="20"/>
    </row>
    <row r="302" spans="1:220" ht="13.5" customHeight="1">
      <c r="A302" s="19"/>
      <c r="B302" s="284"/>
      <c r="C302" s="289"/>
      <c r="D302" s="289"/>
      <c r="E302" s="289"/>
      <c r="F302" s="289"/>
      <c r="G302" s="289"/>
      <c r="H302" s="289"/>
      <c r="I302" s="289"/>
      <c r="J302" s="289"/>
      <c r="K302" s="288"/>
      <c r="L302" s="289"/>
      <c r="M302" s="289"/>
      <c r="N302" s="289"/>
      <c r="O302" s="289"/>
      <c r="P302" s="289"/>
      <c r="Q302" s="289"/>
      <c r="R302" s="289"/>
      <c r="S302" s="289"/>
      <c r="T302" s="289"/>
      <c r="U302" s="306"/>
      <c r="V302" s="20"/>
      <c r="W302" s="19"/>
      <c r="X302" s="284"/>
      <c r="Y302" s="289"/>
      <c r="Z302" s="289"/>
      <c r="AA302" s="289"/>
      <c r="AB302" s="289"/>
      <c r="AC302" s="289"/>
      <c r="AD302" s="289"/>
      <c r="AE302" s="289"/>
      <c r="AF302" s="289"/>
      <c r="AG302" s="288"/>
      <c r="AH302" s="289"/>
      <c r="AI302" s="289"/>
      <c r="AJ302" s="289"/>
      <c r="AK302" s="289"/>
      <c r="AL302" s="289"/>
      <c r="AM302" s="289"/>
      <c r="AN302" s="289"/>
      <c r="AO302" s="289"/>
      <c r="AP302" s="289"/>
      <c r="AQ302" s="306"/>
      <c r="AR302" s="20"/>
      <c r="AS302" s="19"/>
      <c r="AT302" s="284"/>
      <c r="AU302" s="289"/>
      <c r="AV302" s="289"/>
      <c r="AW302" s="289"/>
      <c r="AX302" s="289"/>
      <c r="AY302" s="289"/>
      <c r="AZ302" s="289"/>
      <c r="BA302" s="289"/>
      <c r="BB302" s="289"/>
      <c r="BC302" s="288"/>
      <c r="BD302" s="289"/>
      <c r="BE302" s="289"/>
      <c r="BF302" s="289"/>
      <c r="BG302" s="289"/>
      <c r="BH302" s="289"/>
      <c r="BI302" s="289"/>
      <c r="BJ302" s="289"/>
      <c r="BK302" s="289"/>
      <c r="BL302" s="289"/>
      <c r="BM302" s="306"/>
      <c r="BN302" s="20"/>
      <c r="BO302" s="19"/>
      <c r="BP302" s="284"/>
      <c r="BQ302" s="289"/>
      <c r="BR302" s="289"/>
      <c r="BS302" s="289"/>
      <c r="BT302" s="289"/>
      <c r="BU302" s="289"/>
      <c r="BV302" s="289"/>
      <c r="BW302" s="289"/>
      <c r="BX302" s="289"/>
      <c r="BY302" s="288"/>
      <c r="BZ302" s="289"/>
      <c r="CA302" s="289"/>
      <c r="CB302" s="289"/>
      <c r="CC302" s="289"/>
      <c r="CD302" s="289"/>
      <c r="CE302" s="289"/>
      <c r="CF302" s="289"/>
      <c r="CG302" s="289"/>
      <c r="CH302" s="289"/>
      <c r="CI302" s="306"/>
      <c r="CJ302" s="20"/>
      <c r="CK302" s="19"/>
      <c r="CL302" s="284"/>
      <c r="CM302" s="289"/>
      <c r="CN302" s="289"/>
      <c r="CO302" s="289"/>
      <c r="CP302" s="289"/>
      <c r="CQ302" s="289"/>
      <c r="CR302" s="289"/>
      <c r="CS302" s="289"/>
      <c r="CT302" s="289"/>
      <c r="CU302" s="288"/>
      <c r="CV302" s="289"/>
      <c r="CW302" s="289"/>
      <c r="CX302" s="289"/>
      <c r="CY302" s="289"/>
      <c r="CZ302" s="289"/>
      <c r="DA302" s="289"/>
      <c r="DB302" s="289"/>
      <c r="DC302" s="289"/>
      <c r="DD302" s="289"/>
      <c r="DE302" s="306"/>
      <c r="DF302" s="20"/>
      <c r="DG302" s="19"/>
      <c r="DH302" s="284"/>
      <c r="DI302" s="289"/>
      <c r="DJ302" s="289"/>
      <c r="DK302" s="289"/>
      <c r="DL302" s="289"/>
      <c r="DM302" s="289"/>
      <c r="DN302" s="289"/>
      <c r="DO302" s="289"/>
      <c r="DP302" s="289"/>
      <c r="DQ302" s="288"/>
      <c r="DR302" s="289"/>
      <c r="DS302" s="289"/>
      <c r="DT302" s="289"/>
      <c r="DU302" s="289"/>
      <c r="DV302" s="289"/>
      <c r="DW302" s="289"/>
      <c r="DX302" s="289"/>
      <c r="DY302" s="289"/>
      <c r="DZ302" s="289"/>
      <c r="EA302" s="306"/>
      <c r="EB302" s="20"/>
      <c r="EC302" s="19"/>
      <c r="ED302" s="284"/>
      <c r="EE302" s="289"/>
      <c r="EF302" s="289"/>
      <c r="EG302" s="289"/>
      <c r="EH302" s="289"/>
      <c r="EI302" s="289"/>
      <c r="EJ302" s="289"/>
      <c r="EK302" s="289"/>
      <c r="EL302" s="289"/>
      <c r="EM302" s="288"/>
      <c r="EN302" s="289"/>
      <c r="EO302" s="289"/>
      <c r="EP302" s="289"/>
      <c r="EQ302" s="289"/>
      <c r="ER302" s="289"/>
      <c r="ES302" s="289"/>
      <c r="ET302" s="289"/>
      <c r="EU302" s="289"/>
      <c r="EV302" s="289"/>
      <c r="EW302" s="306"/>
      <c r="EX302" s="20"/>
      <c r="EY302" s="19"/>
      <c r="EZ302" s="284"/>
      <c r="FA302" s="289"/>
      <c r="FB302" s="289"/>
      <c r="FC302" s="289"/>
      <c r="FD302" s="289"/>
      <c r="FE302" s="289"/>
      <c r="FF302" s="289"/>
      <c r="FG302" s="289"/>
      <c r="FH302" s="289"/>
      <c r="FI302" s="288"/>
      <c r="FJ302" s="289"/>
      <c r="FK302" s="289"/>
      <c r="FL302" s="289"/>
      <c r="FM302" s="289"/>
      <c r="FN302" s="289"/>
      <c r="FO302" s="289"/>
      <c r="FP302" s="289"/>
      <c r="FQ302" s="289"/>
      <c r="FR302" s="289"/>
      <c r="FS302" s="306"/>
      <c r="FT302" s="20"/>
      <c r="FU302" s="19"/>
      <c r="FV302" s="284"/>
      <c r="FW302" s="289"/>
      <c r="FX302" s="289"/>
      <c r="FY302" s="289"/>
      <c r="FZ302" s="289"/>
      <c r="GA302" s="289"/>
      <c r="GB302" s="289"/>
      <c r="GC302" s="289"/>
      <c r="GD302" s="289"/>
      <c r="GE302" s="288"/>
      <c r="GF302" s="289"/>
      <c r="GG302" s="289"/>
      <c r="GH302" s="289"/>
      <c r="GI302" s="289"/>
      <c r="GJ302" s="289"/>
      <c r="GK302" s="289"/>
      <c r="GL302" s="289"/>
      <c r="GM302" s="289"/>
      <c r="GN302" s="289"/>
      <c r="GO302" s="306"/>
      <c r="GP302" s="20"/>
      <c r="GQ302" s="19"/>
      <c r="GR302" s="284"/>
      <c r="GS302" s="289"/>
      <c r="GT302" s="289"/>
      <c r="GU302" s="289"/>
      <c r="GV302" s="289"/>
      <c r="GW302" s="289"/>
      <c r="GX302" s="289"/>
      <c r="GY302" s="289"/>
      <c r="GZ302" s="289"/>
      <c r="HA302" s="288"/>
      <c r="HB302" s="289"/>
      <c r="HC302" s="289"/>
      <c r="HD302" s="289"/>
      <c r="HE302" s="289"/>
      <c r="HF302" s="289"/>
      <c r="HG302" s="289"/>
      <c r="HH302" s="289"/>
      <c r="HI302" s="289"/>
      <c r="HJ302" s="289"/>
      <c r="HK302" s="306"/>
      <c r="HL302" s="20"/>
    </row>
    <row r="303" spans="1:220" ht="13.5" customHeight="1">
      <c r="A303" s="19"/>
      <c r="B303" s="252" t="str">
        <f>個人一覧!$M$60</f>
        <v/>
      </c>
      <c r="C303" s="253"/>
      <c r="D303" s="253"/>
      <c r="E303" s="253"/>
      <c r="F303" s="253"/>
      <c r="G303" s="253"/>
      <c r="H303" s="253"/>
      <c r="I303" s="253"/>
      <c r="J303" s="253"/>
      <c r="K303" s="258" t="str">
        <f>IF(個人一覧!$N$60="","記録なし",IF(LEN(個人一覧!$N$60)=7,MID(個人一覧!$N$60,2,2)&amp;"'"&amp;MID(個人一覧!$N$60,4,2)&amp;""""&amp;MID(個人一覧!$N$60,6,2),MID(個人一覧!$N$60,2,2)&amp;"m"&amp;MID(個人一覧!$N$60,4,2)))</f>
        <v>記録なし</v>
      </c>
      <c r="L303" s="253"/>
      <c r="M303" s="253"/>
      <c r="N303" s="253"/>
      <c r="O303" s="253"/>
      <c r="P303" s="253"/>
      <c r="Q303" s="253"/>
      <c r="R303" s="253"/>
      <c r="S303" s="253"/>
      <c r="T303" s="253"/>
      <c r="U303" s="259"/>
      <c r="V303" s="20"/>
      <c r="W303" s="19"/>
      <c r="X303" s="252" t="str">
        <f>個人一覧!$M$61</f>
        <v/>
      </c>
      <c r="Y303" s="253"/>
      <c r="Z303" s="253"/>
      <c r="AA303" s="253"/>
      <c r="AB303" s="253"/>
      <c r="AC303" s="253"/>
      <c r="AD303" s="253"/>
      <c r="AE303" s="253"/>
      <c r="AF303" s="253"/>
      <c r="AG303" s="258" t="str">
        <f>IF(個人一覧!$N$61="","記録なし",IF(LEN(個人一覧!$N$61)=7,MID(個人一覧!$N$61,2,2)&amp;"'"&amp;MID(個人一覧!$N$61,4,2)&amp;""""&amp;MID(個人一覧!$N$61,6,2),MID(個人一覧!$N$61,2,2)&amp;"m"&amp;MID(個人一覧!$N$61,4,2)))</f>
        <v>記録なし</v>
      </c>
      <c r="AH303" s="253"/>
      <c r="AI303" s="253"/>
      <c r="AJ303" s="253"/>
      <c r="AK303" s="253"/>
      <c r="AL303" s="253"/>
      <c r="AM303" s="253"/>
      <c r="AN303" s="253"/>
      <c r="AO303" s="253"/>
      <c r="AP303" s="253"/>
      <c r="AQ303" s="259"/>
      <c r="AR303" s="20"/>
      <c r="AS303" s="19"/>
      <c r="AT303" s="252" t="str">
        <f>個人一覧!$M$62</f>
        <v/>
      </c>
      <c r="AU303" s="253"/>
      <c r="AV303" s="253"/>
      <c r="AW303" s="253"/>
      <c r="AX303" s="253"/>
      <c r="AY303" s="253"/>
      <c r="AZ303" s="253"/>
      <c r="BA303" s="253"/>
      <c r="BB303" s="253"/>
      <c r="BC303" s="258" t="str">
        <f>IF(個人一覧!$N$62="","記録なし",IF(LEN(個人一覧!$N$62)=7,MID(個人一覧!$N$62,2,2)&amp;"'"&amp;MID(個人一覧!$N$62,4,2)&amp;""""&amp;MID(個人一覧!$N$62,6,2),MID(個人一覧!$N$62,2,2)&amp;"m"&amp;MID(個人一覧!$N$62,4,2)))</f>
        <v>記録なし</v>
      </c>
      <c r="BD303" s="253"/>
      <c r="BE303" s="253"/>
      <c r="BF303" s="253"/>
      <c r="BG303" s="253"/>
      <c r="BH303" s="253"/>
      <c r="BI303" s="253"/>
      <c r="BJ303" s="253"/>
      <c r="BK303" s="253"/>
      <c r="BL303" s="253"/>
      <c r="BM303" s="259"/>
      <c r="BN303" s="20"/>
      <c r="BO303" s="19"/>
      <c r="BP303" s="252" t="str">
        <f>個人一覧!$M$63</f>
        <v/>
      </c>
      <c r="BQ303" s="253"/>
      <c r="BR303" s="253"/>
      <c r="BS303" s="253"/>
      <c r="BT303" s="253"/>
      <c r="BU303" s="253"/>
      <c r="BV303" s="253"/>
      <c r="BW303" s="253"/>
      <c r="BX303" s="253"/>
      <c r="BY303" s="258" t="str">
        <f>IF(個人一覧!$N$63="","記録なし",IF(LEN(個人一覧!$N$63)=7,MID(個人一覧!$N$63,2,2)&amp;"'"&amp;MID(個人一覧!$N$63,4,2)&amp;""""&amp;MID(個人一覧!$N$63,6,2),MID(個人一覧!$N$63,2,2)&amp;"m"&amp;MID(個人一覧!$N$63,4,2)))</f>
        <v>記録なし</v>
      </c>
      <c r="BZ303" s="253"/>
      <c r="CA303" s="253"/>
      <c r="CB303" s="253"/>
      <c r="CC303" s="253"/>
      <c r="CD303" s="253"/>
      <c r="CE303" s="253"/>
      <c r="CF303" s="253"/>
      <c r="CG303" s="253"/>
      <c r="CH303" s="253"/>
      <c r="CI303" s="259"/>
      <c r="CJ303" s="20"/>
      <c r="CK303" s="19"/>
      <c r="CL303" s="252" t="str">
        <f>個人一覧!$M$64</f>
        <v/>
      </c>
      <c r="CM303" s="253"/>
      <c r="CN303" s="253"/>
      <c r="CO303" s="253"/>
      <c r="CP303" s="253"/>
      <c r="CQ303" s="253"/>
      <c r="CR303" s="253"/>
      <c r="CS303" s="253"/>
      <c r="CT303" s="253"/>
      <c r="CU303" s="258" t="str">
        <f>IF(個人一覧!$N$64="","記録なし",IF(LEN(個人一覧!$N$64)=7,MID(個人一覧!$N$64,2,2)&amp;"'"&amp;MID(個人一覧!$N$64,4,2)&amp;""""&amp;MID(個人一覧!$N$64,6,2),MID(個人一覧!$N$64,2,2)&amp;"m"&amp;MID(個人一覧!$N$64,4,2)))</f>
        <v>記録なし</v>
      </c>
      <c r="CV303" s="253"/>
      <c r="CW303" s="253"/>
      <c r="CX303" s="253"/>
      <c r="CY303" s="253"/>
      <c r="CZ303" s="253"/>
      <c r="DA303" s="253"/>
      <c r="DB303" s="253"/>
      <c r="DC303" s="253"/>
      <c r="DD303" s="253"/>
      <c r="DE303" s="259"/>
      <c r="DF303" s="20"/>
      <c r="DG303" s="19"/>
      <c r="DH303" s="252" t="str">
        <f>個人一覧!$M$65</f>
        <v/>
      </c>
      <c r="DI303" s="253"/>
      <c r="DJ303" s="253"/>
      <c r="DK303" s="253"/>
      <c r="DL303" s="253"/>
      <c r="DM303" s="253"/>
      <c r="DN303" s="253"/>
      <c r="DO303" s="253"/>
      <c r="DP303" s="253"/>
      <c r="DQ303" s="258" t="str">
        <f>IF(個人一覧!$N$65="","記録なし",IF(LEN(個人一覧!$N$65)=7,MID(個人一覧!$N$65,2,2)&amp;"'"&amp;MID(個人一覧!$N$65,4,2)&amp;""""&amp;MID(個人一覧!$N$65,6,2),MID(個人一覧!$N$65,2,2)&amp;"m"&amp;MID(個人一覧!$N$65,4,2)))</f>
        <v>記録なし</v>
      </c>
      <c r="DR303" s="253"/>
      <c r="DS303" s="253"/>
      <c r="DT303" s="253"/>
      <c r="DU303" s="253"/>
      <c r="DV303" s="253"/>
      <c r="DW303" s="253"/>
      <c r="DX303" s="253"/>
      <c r="DY303" s="253"/>
      <c r="DZ303" s="253"/>
      <c r="EA303" s="259"/>
      <c r="EB303" s="20"/>
      <c r="EC303" s="19"/>
      <c r="ED303" s="252" t="str">
        <f>個人一覧!$M$66</f>
        <v/>
      </c>
      <c r="EE303" s="253"/>
      <c r="EF303" s="253"/>
      <c r="EG303" s="253"/>
      <c r="EH303" s="253"/>
      <c r="EI303" s="253"/>
      <c r="EJ303" s="253"/>
      <c r="EK303" s="253"/>
      <c r="EL303" s="253"/>
      <c r="EM303" s="258" t="str">
        <f>IF(個人一覧!$N$66="","記録なし",IF(LEN(個人一覧!$N$66)=7,MID(個人一覧!$N$66,2,2)&amp;"'"&amp;MID(個人一覧!$N$66,4,2)&amp;""""&amp;MID(個人一覧!$N$66,6,2),MID(個人一覧!$N$66,2,2)&amp;"m"&amp;MID(個人一覧!$N$66,4,2)))</f>
        <v>記録なし</v>
      </c>
      <c r="EN303" s="253"/>
      <c r="EO303" s="253"/>
      <c r="EP303" s="253"/>
      <c r="EQ303" s="253"/>
      <c r="ER303" s="253"/>
      <c r="ES303" s="253"/>
      <c r="ET303" s="253"/>
      <c r="EU303" s="253"/>
      <c r="EV303" s="253"/>
      <c r="EW303" s="259"/>
      <c r="EX303" s="20"/>
      <c r="EY303" s="19"/>
      <c r="EZ303" s="252" t="str">
        <f>個人一覧!$M$67</f>
        <v/>
      </c>
      <c r="FA303" s="253"/>
      <c r="FB303" s="253"/>
      <c r="FC303" s="253"/>
      <c r="FD303" s="253"/>
      <c r="FE303" s="253"/>
      <c r="FF303" s="253"/>
      <c r="FG303" s="253"/>
      <c r="FH303" s="253"/>
      <c r="FI303" s="258" t="str">
        <f>IF(個人一覧!$N$67="","記録なし",IF(LEN(個人一覧!$N$67)=7,MID(個人一覧!$N$67,2,2)&amp;"'"&amp;MID(個人一覧!$N$67,4,2)&amp;""""&amp;MID(個人一覧!$N$67,6,2),MID(個人一覧!$N$67,2,2)&amp;"m"&amp;MID(個人一覧!$N$67,4,2)))</f>
        <v>記録なし</v>
      </c>
      <c r="FJ303" s="253"/>
      <c r="FK303" s="253"/>
      <c r="FL303" s="253"/>
      <c r="FM303" s="253"/>
      <c r="FN303" s="253"/>
      <c r="FO303" s="253"/>
      <c r="FP303" s="253"/>
      <c r="FQ303" s="253"/>
      <c r="FR303" s="253"/>
      <c r="FS303" s="259"/>
      <c r="FT303" s="20"/>
      <c r="FU303" s="19"/>
      <c r="FV303" s="252" t="str">
        <f>個人一覧!$M$68</f>
        <v/>
      </c>
      <c r="FW303" s="253"/>
      <c r="FX303" s="253"/>
      <c r="FY303" s="253"/>
      <c r="FZ303" s="253"/>
      <c r="GA303" s="253"/>
      <c r="GB303" s="253"/>
      <c r="GC303" s="253"/>
      <c r="GD303" s="253"/>
      <c r="GE303" s="258" t="str">
        <f>IF(個人一覧!$N$68="","記録なし",IF(LEN(個人一覧!$N$68)=7,MID(個人一覧!$N$68,2,2)&amp;"'"&amp;MID(個人一覧!$N$68,4,2)&amp;""""&amp;MID(個人一覧!$N$68,6,2),MID(個人一覧!$N$68,2,2)&amp;"m"&amp;MID(個人一覧!$N$68,4,2)))</f>
        <v>記録なし</v>
      </c>
      <c r="GF303" s="253"/>
      <c r="GG303" s="253"/>
      <c r="GH303" s="253"/>
      <c r="GI303" s="253"/>
      <c r="GJ303" s="253"/>
      <c r="GK303" s="253"/>
      <c r="GL303" s="253"/>
      <c r="GM303" s="253"/>
      <c r="GN303" s="253"/>
      <c r="GO303" s="259"/>
      <c r="GP303" s="20"/>
      <c r="GQ303" s="19"/>
      <c r="GR303" s="252" t="str">
        <f>個人一覧!$M$69</f>
        <v/>
      </c>
      <c r="GS303" s="253"/>
      <c r="GT303" s="253"/>
      <c r="GU303" s="253"/>
      <c r="GV303" s="253"/>
      <c r="GW303" s="253"/>
      <c r="GX303" s="253"/>
      <c r="GY303" s="253"/>
      <c r="GZ303" s="253"/>
      <c r="HA303" s="258" t="str">
        <f>IF(個人一覧!$N$69="","記録なし",IF(LEN(個人一覧!$N$69)=7,MID(個人一覧!$N$69,2,2)&amp;"'"&amp;MID(個人一覧!$N$69,4,2)&amp;""""&amp;MID(個人一覧!$N$69,6,2),MID(個人一覧!$N$69,2,2)&amp;"m"&amp;MID(個人一覧!$N$69,4,2)))</f>
        <v>記録なし</v>
      </c>
      <c r="HB303" s="253"/>
      <c r="HC303" s="253"/>
      <c r="HD303" s="253"/>
      <c r="HE303" s="253"/>
      <c r="HF303" s="253"/>
      <c r="HG303" s="253"/>
      <c r="HH303" s="253"/>
      <c r="HI303" s="253"/>
      <c r="HJ303" s="253"/>
      <c r="HK303" s="259"/>
      <c r="HL303" s="20"/>
    </row>
    <row r="304" spans="1:220" ht="13.5" customHeight="1">
      <c r="A304" s="19"/>
      <c r="B304" s="254"/>
      <c r="C304" s="255"/>
      <c r="D304" s="255"/>
      <c r="E304" s="255"/>
      <c r="F304" s="255"/>
      <c r="G304" s="255"/>
      <c r="H304" s="255"/>
      <c r="I304" s="255"/>
      <c r="J304" s="255"/>
      <c r="K304" s="260"/>
      <c r="L304" s="255"/>
      <c r="M304" s="255"/>
      <c r="N304" s="255"/>
      <c r="O304" s="255"/>
      <c r="P304" s="255"/>
      <c r="Q304" s="255"/>
      <c r="R304" s="255"/>
      <c r="S304" s="255"/>
      <c r="T304" s="255"/>
      <c r="U304" s="261"/>
      <c r="V304" s="20"/>
      <c r="W304" s="19"/>
      <c r="X304" s="254"/>
      <c r="Y304" s="255"/>
      <c r="Z304" s="255"/>
      <c r="AA304" s="255"/>
      <c r="AB304" s="255"/>
      <c r="AC304" s="255"/>
      <c r="AD304" s="255"/>
      <c r="AE304" s="255"/>
      <c r="AF304" s="255"/>
      <c r="AG304" s="260"/>
      <c r="AH304" s="255"/>
      <c r="AI304" s="255"/>
      <c r="AJ304" s="255"/>
      <c r="AK304" s="255"/>
      <c r="AL304" s="255"/>
      <c r="AM304" s="255"/>
      <c r="AN304" s="255"/>
      <c r="AO304" s="255"/>
      <c r="AP304" s="255"/>
      <c r="AQ304" s="261"/>
      <c r="AR304" s="20"/>
      <c r="AS304" s="19"/>
      <c r="AT304" s="254"/>
      <c r="AU304" s="255"/>
      <c r="AV304" s="255"/>
      <c r="AW304" s="255"/>
      <c r="AX304" s="255"/>
      <c r="AY304" s="255"/>
      <c r="AZ304" s="255"/>
      <c r="BA304" s="255"/>
      <c r="BB304" s="255"/>
      <c r="BC304" s="260"/>
      <c r="BD304" s="255"/>
      <c r="BE304" s="255"/>
      <c r="BF304" s="255"/>
      <c r="BG304" s="255"/>
      <c r="BH304" s="255"/>
      <c r="BI304" s="255"/>
      <c r="BJ304" s="255"/>
      <c r="BK304" s="255"/>
      <c r="BL304" s="255"/>
      <c r="BM304" s="261"/>
      <c r="BN304" s="20"/>
      <c r="BO304" s="19"/>
      <c r="BP304" s="254"/>
      <c r="BQ304" s="255"/>
      <c r="BR304" s="255"/>
      <c r="BS304" s="255"/>
      <c r="BT304" s="255"/>
      <c r="BU304" s="255"/>
      <c r="BV304" s="255"/>
      <c r="BW304" s="255"/>
      <c r="BX304" s="255"/>
      <c r="BY304" s="260"/>
      <c r="BZ304" s="255"/>
      <c r="CA304" s="255"/>
      <c r="CB304" s="255"/>
      <c r="CC304" s="255"/>
      <c r="CD304" s="255"/>
      <c r="CE304" s="255"/>
      <c r="CF304" s="255"/>
      <c r="CG304" s="255"/>
      <c r="CH304" s="255"/>
      <c r="CI304" s="261"/>
      <c r="CJ304" s="20"/>
      <c r="CK304" s="19"/>
      <c r="CL304" s="254"/>
      <c r="CM304" s="255"/>
      <c r="CN304" s="255"/>
      <c r="CO304" s="255"/>
      <c r="CP304" s="255"/>
      <c r="CQ304" s="255"/>
      <c r="CR304" s="255"/>
      <c r="CS304" s="255"/>
      <c r="CT304" s="255"/>
      <c r="CU304" s="260"/>
      <c r="CV304" s="255"/>
      <c r="CW304" s="255"/>
      <c r="CX304" s="255"/>
      <c r="CY304" s="255"/>
      <c r="CZ304" s="255"/>
      <c r="DA304" s="255"/>
      <c r="DB304" s="255"/>
      <c r="DC304" s="255"/>
      <c r="DD304" s="255"/>
      <c r="DE304" s="261"/>
      <c r="DF304" s="20"/>
      <c r="DG304" s="19"/>
      <c r="DH304" s="254"/>
      <c r="DI304" s="255"/>
      <c r="DJ304" s="255"/>
      <c r="DK304" s="255"/>
      <c r="DL304" s="255"/>
      <c r="DM304" s="255"/>
      <c r="DN304" s="255"/>
      <c r="DO304" s="255"/>
      <c r="DP304" s="255"/>
      <c r="DQ304" s="260"/>
      <c r="DR304" s="255"/>
      <c r="DS304" s="255"/>
      <c r="DT304" s="255"/>
      <c r="DU304" s="255"/>
      <c r="DV304" s="255"/>
      <c r="DW304" s="255"/>
      <c r="DX304" s="255"/>
      <c r="DY304" s="255"/>
      <c r="DZ304" s="255"/>
      <c r="EA304" s="261"/>
      <c r="EB304" s="20"/>
      <c r="EC304" s="19"/>
      <c r="ED304" s="254"/>
      <c r="EE304" s="255"/>
      <c r="EF304" s="255"/>
      <c r="EG304" s="255"/>
      <c r="EH304" s="255"/>
      <c r="EI304" s="255"/>
      <c r="EJ304" s="255"/>
      <c r="EK304" s="255"/>
      <c r="EL304" s="255"/>
      <c r="EM304" s="260"/>
      <c r="EN304" s="255"/>
      <c r="EO304" s="255"/>
      <c r="EP304" s="255"/>
      <c r="EQ304" s="255"/>
      <c r="ER304" s="255"/>
      <c r="ES304" s="255"/>
      <c r="ET304" s="255"/>
      <c r="EU304" s="255"/>
      <c r="EV304" s="255"/>
      <c r="EW304" s="261"/>
      <c r="EX304" s="20"/>
      <c r="EY304" s="19"/>
      <c r="EZ304" s="254"/>
      <c r="FA304" s="255"/>
      <c r="FB304" s="255"/>
      <c r="FC304" s="255"/>
      <c r="FD304" s="255"/>
      <c r="FE304" s="255"/>
      <c r="FF304" s="255"/>
      <c r="FG304" s="255"/>
      <c r="FH304" s="255"/>
      <c r="FI304" s="260"/>
      <c r="FJ304" s="255"/>
      <c r="FK304" s="255"/>
      <c r="FL304" s="255"/>
      <c r="FM304" s="255"/>
      <c r="FN304" s="255"/>
      <c r="FO304" s="255"/>
      <c r="FP304" s="255"/>
      <c r="FQ304" s="255"/>
      <c r="FR304" s="255"/>
      <c r="FS304" s="261"/>
      <c r="FT304" s="20"/>
      <c r="FU304" s="19"/>
      <c r="FV304" s="254"/>
      <c r="FW304" s="255"/>
      <c r="FX304" s="255"/>
      <c r="FY304" s="255"/>
      <c r="FZ304" s="255"/>
      <c r="GA304" s="255"/>
      <c r="GB304" s="255"/>
      <c r="GC304" s="255"/>
      <c r="GD304" s="255"/>
      <c r="GE304" s="260"/>
      <c r="GF304" s="255"/>
      <c r="GG304" s="255"/>
      <c r="GH304" s="255"/>
      <c r="GI304" s="255"/>
      <c r="GJ304" s="255"/>
      <c r="GK304" s="255"/>
      <c r="GL304" s="255"/>
      <c r="GM304" s="255"/>
      <c r="GN304" s="255"/>
      <c r="GO304" s="261"/>
      <c r="GP304" s="20"/>
      <c r="GQ304" s="19"/>
      <c r="GR304" s="254"/>
      <c r="GS304" s="255"/>
      <c r="GT304" s="255"/>
      <c r="GU304" s="255"/>
      <c r="GV304" s="255"/>
      <c r="GW304" s="255"/>
      <c r="GX304" s="255"/>
      <c r="GY304" s="255"/>
      <c r="GZ304" s="255"/>
      <c r="HA304" s="260"/>
      <c r="HB304" s="255"/>
      <c r="HC304" s="255"/>
      <c r="HD304" s="255"/>
      <c r="HE304" s="255"/>
      <c r="HF304" s="255"/>
      <c r="HG304" s="255"/>
      <c r="HH304" s="255"/>
      <c r="HI304" s="255"/>
      <c r="HJ304" s="255"/>
      <c r="HK304" s="261"/>
      <c r="HL304" s="20"/>
    </row>
    <row r="305" spans="1:220" ht="14.25" customHeight="1" thickBot="1">
      <c r="A305" s="19"/>
      <c r="B305" s="256"/>
      <c r="C305" s="257"/>
      <c r="D305" s="257"/>
      <c r="E305" s="257"/>
      <c r="F305" s="257"/>
      <c r="G305" s="257"/>
      <c r="H305" s="257"/>
      <c r="I305" s="257"/>
      <c r="J305" s="257"/>
      <c r="K305" s="262"/>
      <c r="L305" s="257"/>
      <c r="M305" s="257"/>
      <c r="N305" s="257"/>
      <c r="O305" s="257"/>
      <c r="P305" s="257"/>
      <c r="Q305" s="257"/>
      <c r="R305" s="257"/>
      <c r="S305" s="257"/>
      <c r="T305" s="257"/>
      <c r="U305" s="263"/>
      <c r="V305" s="20"/>
      <c r="W305" s="19"/>
      <c r="X305" s="256"/>
      <c r="Y305" s="257"/>
      <c r="Z305" s="257"/>
      <c r="AA305" s="257"/>
      <c r="AB305" s="257"/>
      <c r="AC305" s="257"/>
      <c r="AD305" s="257"/>
      <c r="AE305" s="257"/>
      <c r="AF305" s="257"/>
      <c r="AG305" s="262"/>
      <c r="AH305" s="257"/>
      <c r="AI305" s="257"/>
      <c r="AJ305" s="257"/>
      <c r="AK305" s="257"/>
      <c r="AL305" s="257"/>
      <c r="AM305" s="257"/>
      <c r="AN305" s="257"/>
      <c r="AO305" s="257"/>
      <c r="AP305" s="257"/>
      <c r="AQ305" s="263"/>
      <c r="AR305" s="20"/>
      <c r="AS305" s="19"/>
      <c r="AT305" s="256"/>
      <c r="AU305" s="257"/>
      <c r="AV305" s="257"/>
      <c r="AW305" s="257"/>
      <c r="AX305" s="257"/>
      <c r="AY305" s="257"/>
      <c r="AZ305" s="257"/>
      <c r="BA305" s="257"/>
      <c r="BB305" s="257"/>
      <c r="BC305" s="262"/>
      <c r="BD305" s="257"/>
      <c r="BE305" s="257"/>
      <c r="BF305" s="257"/>
      <c r="BG305" s="257"/>
      <c r="BH305" s="257"/>
      <c r="BI305" s="257"/>
      <c r="BJ305" s="257"/>
      <c r="BK305" s="257"/>
      <c r="BL305" s="257"/>
      <c r="BM305" s="263"/>
      <c r="BN305" s="20"/>
      <c r="BO305" s="19"/>
      <c r="BP305" s="256"/>
      <c r="BQ305" s="257"/>
      <c r="BR305" s="257"/>
      <c r="BS305" s="257"/>
      <c r="BT305" s="257"/>
      <c r="BU305" s="257"/>
      <c r="BV305" s="257"/>
      <c r="BW305" s="257"/>
      <c r="BX305" s="257"/>
      <c r="BY305" s="262"/>
      <c r="BZ305" s="257"/>
      <c r="CA305" s="257"/>
      <c r="CB305" s="257"/>
      <c r="CC305" s="257"/>
      <c r="CD305" s="257"/>
      <c r="CE305" s="257"/>
      <c r="CF305" s="257"/>
      <c r="CG305" s="257"/>
      <c r="CH305" s="257"/>
      <c r="CI305" s="263"/>
      <c r="CJ305" s="20"/>
      <c r="CK305" s="19"/>
      <c r="CL305" s="256"/>
      <c r="CM305" s="257"/>
      <c r="CN305" s="257"/>
      <c r="CO305" s="257"/>
      <c r="CP305" s="257"/>
      <c r="CQ305" s="257"/>
      <c r="CR305" s="257"/>
      <c r="CS305" s="257"/>
      <c r="CT305" s="257"/>
      <c r="CU305" s="262"/>
      <c r="CV305" s="257"/>
      <c r="CW305" s="257"/>
      <c r="CX305" s="257"/>
      <c r="CY305" s="257"/>
      <c r="CZ305" s="257"/>
      <c r="DA305" s="257"/>
      <c r="DB305" s="257"/>
      <c r="DC305" s="257"/>
      <c r="DD305" s="257"/>
      <c r="DE305" s="263"/>
      <c r="DF305" s="20"/>
      <c r="DG305" s="19"/>
      <c r="DH305" s="256"/>
      <c r="DI305" s="257"/>
      <c r="DJ305" s="257"/>
      <c r="DK305" s="257"/>
      <c r="DL305" s="257"/>
      <c r="DM305" s="257"/>
      <c r="DN305" s="257"/>
      <c r="DO305" s="257"/>
      <c r="DP305" s="257"/>
      <c r="DQ305" s="262"/>
      <c r="DR305" s="257"/>
      <c r="DS305" s="257"/>
      <c r="DT305" s="257"/>
      <c r="DU305" s="257"/>
      <c r="DV305" s="257"/>
      <c r="DW305" s="257"/>
      <c r="DX305" s="257"/>
      <c r="DY305" s="257"/>
      <c r="DZ305" s="257"/>
      <c r="EA305" s="263"/>
      <c r="EB305" s="20"/>
      <c r="EC305" s="19"/>
      <c r="ED305" s="256"/>
      <c r="EE305" s="257"/>
      <c r="EF305" s="257"/>
      <c r="EG305" s="257"/>
      <c r="EH305" s="257"/>
      <c r="EI305" s="257"/>
      <c r="EJ305" s="257"/>
      <c r="EK305" s="257"/>
      <c r="EL305" s="257"/>
      <c r="EM305" s="262"/>
      <c r="EN305" s="257"/>
      <c r="EO305" s="257"/>
      <c r="EP305" s="257"/>
      <c r="EQ305" s="257"/>
      <c r="ER305" s="257"/>
      <c r="ES305" s="257"/>
      <c r="ET305" s="257"/>
      <c r="EU305" s="257"/>
      <c r="EV305" s="257"/>
      <c r="EW305" s="263"/>
      <c r="EX305" s="20"/>
      <c r="EY305" s="19"/>
      <c r="EZ305" s="256"/>
      <c r="FA305" s="257"/>
      <c r="FB305" s="257"/>
      <c r="FC305" s="257"/>
      <c r="FD305" s="257"/>
      <c r="FE305" s="257"/>
      <c r="FF305" s="257"/>
      <c r="FG305" s="257"/>
      <c r="FH305" s="257"/>
      <c r="FI305" s="262"/>
      <c r="FJ305" s="257"/>
      <c r="FK305" s="257"/>
      <c r="FL305" s="257"/>
      <c r="FM305" s="257"/>
      <c r="FN305" s="257"/>
      <c r="FO305" s="257"/>
      <c r="FP305" s="257"/>
      <c r="FQ305" s="257"/>
      <c r="FR305" s="257"/>
      <c r="FS305" s="263"/>
      <c r="FT305" s="20"/>
      <c r="FU305" s="19"/>
      <c r="FV305" s="256"/>
      <c r="FW305" s="257"/>
      <c r="FX305" s="257"/>
      <c r="FY305" s="257"/>
      <c r="FZ305" s="257"/>
      <c r="GA305" s="257"/>
      <c r="GB305" s="257"/>
      <c r="GC305" s="257"/>
      <c r="GD305" s="257"/>
      <c r="GE305" s="262"/>
      <c r="GF305" s="257"/>
      <c r="GG305" s="257"/>
      <c r="GH305" s="257"/>
      <c r="GI305" s="257"/>
      <c r="GJ305" s="257"/>
      <c r="GK305" s="257"/>
      <c r="GL305" s="257"/>
      <c r="GM305" s="257"/>
      <c r="GN305" s="257"/>
      <c r="GO305" s="263"/>
      <c r="GP305" s="20"/>
      <c r="GQ305" s="19"/>
      <c r="GR305" s="256"/>
      <c r="GS305" s="257"/>
      <c r="GT305" s="257"/>
      <c r="GU305" s="257"/>
      <c r="GV305" s="257"/>
      <c r="GW305" s="257"/>
      <c r="GX305" s="257"/>
      <c r="GY305" s="257"/>
      <c r="GZ305" s="257"/>
      <c r="HA305" s="262"/>
      <c r="HB305" s="257"/>
      <c r="HC305" s="257"/>
      <c r="HD305" s="257"/>
      <c r="HE305" s="257"/>
      <c r="HF305" s="257"/>
      <c r="HG305" s="257"/>
      <c r="HH305" s="257"/>
      <c r="HI305" s="257"/>
      <c r="HJ305" s="257"/>
      <c r="HK305" s="263"/>
      <c r="HL305" s="20"/>
    </row>
    <row r="306" spans="1:220">
      <c r="A306" s="19"/>
      <c r="V306" s="20"/>
      <c r="W306" s="19"/>
      <c r="AR306" s="20"/>
      <c r="AS306" s="19"/>
      <c r="BN306" s="20"/>
      <c r="BO306" s="19"/>
      <c r="CJ306" s="20"/>
      <c r="CK306" s="19"/>
      <c r="DF306" s="20"/>
      <c r="DG306" s="19"/>
      <c r="EB306" s="20"/>
      <c r="EC306" s="19"/>
      <c r="EX306" s="20"/>
      <c r="EY306" s="19"/>
      <c r="FT306" s="20"/>
      <c r="FU306" s="19"/>
      <c r="GP306" s="20"/>
      <c r="GQ306" s="19"/>
      <c r="HL306" s="20"/>
    </row>
    <row r="307" spans="1:220" ht="14.25" thickBot="1">
      <c r="A307" s="19"/>
      <c r="V307" s="20"/>
      <c r="W307" s="19"/>
      <c r="AR307" s="20"/>
      <c r="AS307" s="19"/>
      <c r="BN307" s="20"/>
      <c r="BO307" s="19"/>
      <c r="CJ307" s="20"/>
      <c r="CK307" s="19"/>
      <c r="DF307" s="20"/>
      <c r="DG307" s="19"/>
      <c r="EB307" s="20"/>
      <c r="EC307" s="19"/>
      <c r="EX307" s="20"/>
      <c r="EY307" s="19"/>
      <c r="FT307" s="20"/>
      <c r="FU307" s="19"/>
      <c r="GP307" s="20"/>
      <c r="GQ307" s="19"/>
      <c r="HL307" s="20"/>
    </row>
    <row r="308" spans="1:220" ht="13.5" customHeight="1">
      <c r="A308" s="19"/>
      <c r="B308" s="282" t="s">
        <v>251</v>
      </c>
      <c r="C308" s="283"/>
      <c r="D308" s="286" t="s">
        <v>252</v>
      </c>
      <c r="E308" s="287"/>
      <c r="F308" s="287"/>
      <c r="G308" s="283"/>
      <c r="H308" s="286" t="s">
        <v>255</v>
      </c>
      <c r="I308" s="287"/>
      <c r="J308" s="287"/>
      <c r="K308" s="287"/>
      <c r="L308" s="287"/>
      <c r="M308" s="287"/>
      <c r="N308" s="287"/>
      <c r="O308" s="283"/>
      <c r="P308" s="286" t="s">
        <v>253</v>
      </c>
      <c r="Q308" s="283"/>
      <c r="R308" s="286" t="s">
        <v>254</v>
      </c>
      <c r="S308" s="287"/>
      <c r="T308" s="287"/>
      <c r="U308" s="305"/>
      <c r="V308" s="20"/>
      <c r="W308" s="19"/>
      <c r="X308" s="282" t="s">
        <v>251</v>
      </c>
      <c r="Y308" s="283"/>
      <c r="Z308" s="286" t="s">
        <v>252</v>
      </c>
      <c r="AA308" s="287"/>
      <c r="AB308" s="287"/>
      <c r="AC308" s="283"/>
      <c r="AD308" s="286" t="s">
        <v>255</v>
      </c>
      <c r="AE308" s="287"/>
      <c r="AF308" s="287"/>
      <c r="AG308" s="287"/>
      <c r="AH308" s="287"/>
      <c r="AI308" s="287"/>
      <c r="AJ308" s="287"/>
      <c r="AK308" s="283"/>
      <c r="AL308" s="286" t="s">
        <v>253</v>
      </c>
      <c r="AM308" s="283"/>
      <c r="AN308" s="286" t="s">
        <v>254</v>
      </c>
      <c r="AO308" s="287"/>
      <c r="AP308" s="287"/>
      <c r="AQ308" s="305"/>
      <c r="AR308" s="20"/>
      <c r="AS308" s="19"/>
      <c r="AT308" s="282" t="s">
        <v>251</v>
      </c>
      <c r="AU308" s="283"/>
      <c r="AV308" s="286" t="s">
        <v>252</v>
      </c>
      <c r="AW308" s="287"/>
      <c r="AX308" s="287"/>
      <c r="AY308" s="283"/>
      <c r="AZ308" s="286" t="s">
        <v>255</v>
      </c>
      <c r="BA308" s="287"/>
      <c r="BB308" s="287"/>
      <c r="BC308" s="287"/>
      <c r="BD308" s="287"/>
      <c r="BE308" s="287"/>
      <c r="BF308" s="287"/>
      <c r="BG308" s="283"/>
      <c r="BH308" s="286" t="s">
        <v>253</v>
      </c>
      <c r="BI308" s="283"/>
      <c r="BJ308" s="286" t="s">
        <v>254</v>
      </c>
      <c r="BK308" s="287"/>
      <c r="BL308" s="287"/>
      <c r="BM308" s="305"/>
      <c r="BN308" s="20"/>
      <c r="BO308" s="19"/>
      <c r="BP308" s="282" t="s">
        <v>251</v>
      </c>
      <c r="BQ308" s="283"/>
      <c r="BR308" s="286" t="s">
        <v>252</v>
      </c>
      <c r="BS308" s="287"/>
      <c r="BT308" s="287"/>
      <c r="BU308" s="283"/>
      <c r="BV308" s="286" t="s">
        <v>255</v>
      </c>
      <c r="BW308" s="287"/>
      <c r="BX308" s="287"/>
      <c r="BY308" s="287"/>
      <c r="BZ308" s="287"/>
      <c r="CA308" s="287"/>
      <c r="CB308" s="287"/>
      <c r="CC308" s="283"/>
      <c r="CD308" s="286" t="s">
        <v>253</v>
      </c>
      <c r="CE308" s="283"/>
      <c r="CF308" s="286" t="s">
        <v>254</v>
      </c>
      <c r="CG308" s="287"/>
      <c r="CH308" s="287"/>
      <c r="CI308" s="305"/>
      <c r="CJ308" s="20"/>
      <c r="CK308" s="19"/>
      <c r="CL308" s="282" t="s">
        <v>251</v>
      </c>
      <c r="CM308" s="283"/>
      <c r="CN308" s="286" t="s">
        <v>252</v>
      </c>
      <c r="CO308" s="287"/>
      <c r="CP308" s="287"/>
      <c r="CQ308" s="283"/>
      <c r="CR308" s="286" t="s">
        <v>255</v>
      </c>
      <c r="CS308" s="287"/>
      <c r="CT308" s="287"/>
      <c r="CU308" s="287"/>
      <c r="CV308" s="287"/>
      <c r="CW308" s="287"/>
      <c r="CX308" s="287"/>
      <c r="CY308" s="283"/>
      <c r="CZ308" s="286" t="s">
        <v>253</v>
      </c>
      <c r="DA308" s="283"/>
      <c r="DB308" s="286" t="s">
        <v>254</v>
      </c>
      <c r="DC308" s="287"/>
      <c r="DD308" s="287"/>
      <c r="DE308" s="305"/>
      <c r="DF308" s="20"/>
      <c r="DG308" s="19"/>
      <c r="DH308" s="282" t="s">
        <v>251</v>
      </c>
      <c r="DI308" s="283"/>
      <c r="DJ308" s="286" t="s">
        <v>252</v>
      </c>
      <c r="DK308" s="287"/>
      <c r="DL308" s="287"/>
      <c r="DM308" s="283"/>
      <c r="DN308" s="286" t="s">
        <v>255</v>
      </c>
      <c r="DO308" s="287"/>
      <c r="DP308" s="287"/>
      <c r="DQ308" s="287"/>
      <c r="DR308" s="287"/>
      <c r="DS308" s="287"/>
      <c r="DT308" s="287"/>
      <c r="DU308" s="283"/>
      <c r="DV308" s="286" t="s">
        <v>253</v>
      </c>
      <c r="DW308" s="283"/>
      <c r="DX308" s="286" t="s">
        <v>254</v>
      </c>
      <c r="DY308" s="287"/>
      <c r="DZ308" s="287"/>
      <c r="EA308" s="305"/>
      <c r="EB308" s="20"/>
      <c r="EC308" s="19"/>
      <c r="ED308" s="282" t="s">
        <v>251</v>
      </c>
      <c r="EE308" s="283"/>
      <c r="EF308" s="286" t="s">
        <v>252</v>
      </c>
      <c r="EG308" s="287"/>
      <c r="EH308" s="287"/>
      <c r="EI308" s="283"/>
      <c r="EJ308" s="286" t="s">
        <v>255</v>
      </c>
      <c r="EK308" s="287"/>
      <c r="EL308" s="287"/>
      <c r="EM308" s="287"/>
      <c r="EN308" s="287"/>
      <c r="EO308" s="287"/>
      <c r="EP308" s="287"/>
      <c r="EQ308" s="283"/>
      <c r="ER308" s="286" t="s">
        <v>253</v>
      </c>
      <c r="ES308" s="283"/>
      <c r="ET308" s="286" t="s">
        <v>254</v>
      </c>
      <c r="EU308" s="287"/>
      <c r="EV308" s="287"/>
      <c r="EW308" s="305"/>
      <c r="EX308" s="20"/>
      <c r="EY308" s="19"/>
      <c r="EZ308" s="282" t="s">
        <v>251</v>
      </c>
      <c r="FA308" s="283"/>
      <c r="FB308" s="286" t="s">
        <v>252</v>
      </c>
      <c r="FC308" s="287"/>
      <c r="FD308" s="287"/>
      <c r="FE308" s="283"/>
      <c r="FF308" s="286" t="s">
        <v>255</v>
      </c>
      <c r="FG308" s="287"/>
      <c r="FH308" s="287"/>
      <c r="FI308" s="287"/>
      <c r="FJ308" s="287"/>
      <c r="FK308" s="287"/>
      <c r="FL308" s="287"/>
      <c r="FM308" s="283"/>
      <c r="FN308" s="286" t="s">
        <v>253</v>
      </c>
      <c r="FO308" s="283"/>
      <c r="FP308" s="286" t="s">
        <v>254</v>
      </c>
      <c r="FQ308" s="287"/>
      <c r="FR308" s="287"/>
      <c r="FS308" s="305"/>
      <c r="FT308" s="20"/>
      <c r="FU308" s="19"/>
      <c r="FV308" s="282" t="s">
        <v>251</v>
      </c>
      <c r="FW308" s="283"/>
      <c r="FX308" s="286" t="s">
        <v>252</v>
      </c>
      <c r="FY308" s="287"/>
      <c r="FZ308" s="287"/>
      <c r="GA308" s="283"/>
      <c r="GB308" s="286" t="s">
        <v>255</v>
      </c>
      <c r="GC308" s="287"/>
      <c r="GD308" s="287"/>
      <c r="GE308" s="287"/>
      <c r="GF308" s="287"/>
      <c r="GG308" s="287"/>
      <c r="GH308" s="287"/>
      <c r="GI308" s="283"/>
      <c r="GJ308" s="286" t="s">
        <v>253</v>
      </c>
      <c r="GK308" s="283"/>
      <c r="GL308" s="286" t="s">
        <v>254</v>
      </c>
      <c r="GM308" s="287"/>
      <c r="GN308" s="287"/>
      <c r="GO308" s="305"/>
      <c r="GP308" s="20"/>
      <c r="GQ308" s="19"/>
      <c r="GR308" s="282" t="s">
        <v>251</v>
      </c>
      <c r="GS308" s="283"/>
      <c r="GT308" s="286" t="s">
        <v>252</v>
      </c>
      <c r="GU308" s="287"/>
      <c r="GV308" s="287"/>
      <c r="GW308" s="283"/>
      <c r="GX308" s="286" t="s">
        <v>255</v>
      </c>
      <c r="GY308" s="287"/>
      <c r="GZ308" s="287"/>
      <c r="HA308" s="287"/>
      <c r="HB308" s="287"/>
      <c r="HC308" s="287"/>
      <c r="HD308" s="287"/>
      <c r="HE308" s="283"/>
      <c r="HF308" s="286" t="s">
        <v>253</v>
      </c>
      <c r="HG308" s="283"/>
      <c r="HH308" s="286" t="s">
        <v>254</v>
      </c>
      <c r="HI308" s="287"/>
      <c r="HJ308" s="287"/>
      <c r="HK308" s="305"/>
      <c r="HL308" s="20"/>
    </row>
    <row r="309" spans="1:220" ht="13.5" customHeight="1">
      <c r="A309" s="19"/>
      <c r="B309" s="284"/>
      <c r="C309" s="285"/>
      <c r="D309" s="288"/>
      <c r="E309" s="289"/>
      <c r="F309" s="289"/>
      <c r="G309" s="285"/>
      <c r="H309" s="288"/>
      <c r="I309" s="289"/>
      <c r="J309" s="289"/>
      <c r="K309" s="289"/>
      <c r="L309" s="289"/>
      <c r="M309" s="289"/>
      <c r="N309" s="289"/>
      <c r="O309" s="285"/>
      <c r="P309" s="288"/>
      <c r="Q309" s="285"/>
      <c r="R309" s="288"/>
      <c r="S309" s="289"/>
      <c r="T309" s="289"/>
      <c r="U309" s="306"/>
      <c r="V309" s="20"/>
      <c r="W309" s="19"/>
      <c r="X309" s="284"/>
      <c r="Y309" s="285"/>
      <c r="Z309" s="288"/>
      <c r="AA309" s="289"/>
      <c r="AB309" s="289"/>
      <c r="AC309" s="285"/>
      <c r="AD309" s="288"/>
      <c r="AE309" s="289"/>
      <c r="AF309" s="289"/>
      <c r="AG309" s="289"/>
      <c r="AH309" s="289"/>
      <c r="AI309" s="289"/>
      <c r="AJ309" s="289"/>
      <c r="AK309" s="285"/>
      <c r="AL309" s="288"/>
      <c r="AM309" s="285"/>
      <c r="AN309" s="288"/>
      <c r="AO309" s="289"/>
      <c r="AP309" s="289"/>
      <c r="AQ309" s="306"/>
      <c r="AR309" s="20"/>
      <c r="AS309" s="19"/>
      <c r="AT309" s="284"/>
      <c r="AU309" s="285"/>
      <c r="AV309" s="288"/>
      <c r="AW309" s="289"/>
      <c r="AX309" s="289"/>
      <c r="AY309" s="285"/>
      <c r="AZ309" s="288"/>
      <c r="BA309" s="289"/>
      <c r="BB309" s="289"/>
      <c r="BC309" s="289"/>
      <c r="BD309" s="289"/>
      <c r="BE309" s="289"/>
      <c r="BF309" s="289"/>
      <c r="BG309" s="285"/>
      <c r="BH309" s="288"/>
      <c r="BI309" s="285"/>
      <c r="BJ309" s="288"/>
      <c r="BK309" s="289"/>
      <c r="BL309" s="289"/>
      <c r="BM309" s="306"/>
      <c r="BN309" s="20"/>
      <c r="BO309" s="19"/>
      <c r="BP309" s="284"/>
      <c r="BQ309" s="285"/>
      <c r="BR309" s="288"/>
      <c r="BS309" s="289"/>
      <c r="BT309" s="289"/>
      <c r="BU309" s="285"/>
      <c r="BV309" s="288"/>
      <c r="BW309" s="289"/>
      <c r="BX309" s="289"/>
      <c r="BY309" s="289"/>
      <c r="BZ309" s="289"/>
      <c r="CA309" s="289"/>
      <c r="CB309" s="289"/>
      <c r="CC309" s="285"/>
      <c r="CD309" s="288"/>
      <c r="CE309" s="285"/>
      <c r="CF309" s="288"/>
      <c r="CG309" s="289"/>
      <c r="CH309" s="289"/>
      <c r="CI309" s="306"/>
      <c r="CJ309" s="20"/>
      <c r="CK309" s="19"/>
      <c r="CL309" s="284"/>
      <c r="CM309" s="285"/>
      <c r="CN309" s="288"/>
      <c r="CO309" s="289"/>
      <c r="CP309" s="289"/>
      <c r="CQ309" s="285"/>
      <c r="CR309" s="288"/>
      <c r="CS309" s="289"/>
      <c r="CT309" s="289"/>
      <c r="CU309" s="289"/>
      <c r="CV309" s="289"/>
      <c r="CW309" s="289"/>
      <c r="CX309" s="289"/>
      <c r="CY309" s="285"/>
      <c r="CZ309" s="288"/>
      <c r="DA309" s="285"/>
      <c r="DB309" s="288"/>
      <c r="DC309" s="289"/>
      <c r="DD309" s="289"/>
      <c r="DE309" s="306"/>
      <c r="DF309" s="20"/>
      <c r="DG309" s="19"/>
      <c r="DH309" s="284"/>
      <c r="DI309" s="285"/>
      <c r="DJ309" s="288"/>
      <c r="DK309" s="289"/>
      <c r="DL309" s="289"/>
      <c r="DM309" s="285"/>
      <c r="DN309" s="288"/>
      <c r="DO309" s="289"/>
      <c r="DP309" s="289"/>
      <c r="DQ309" s="289"/>
      <c r="DR309" s="289"/>
      <c r="DS309" s="289"/>
      <c r="DT309" s="289"/>
      <c r="DU309" s="285"/>
      <c r="DV309" s="288"/>
      <c r="DW309" s="285"/>
      <c r="DX309" s="288"/>
      <c r="DY309" s="289"/>
      <c r="DZ309" s="289"/>
      <c r="EA309" s="306"/>
      <c r="EB309" s="20"/>
      <c r="EC309" s="19"/>
      <c r="ED309" s="284"/>
      <c r="EE309" s="285"/>
      <c r="EF309" s="288"/>
      <c r="EG309" s="289"/>
      <c r="EH309" s="289"/>
      <c r="EI309" s="285"/>
      <c r="EJ309" s="288"/>
      <c r="EK309" s="289"/>
      <c r="EL309" s="289"/>
      <c r="EM309" s="289"/>
      <c r="EN309" s="289"/>
      <c r="EO309" s="289"/>
      <c r="EP309" s="289"/>
      <c r="EQ309" s="285"/>
      <c r="ER309" s="288"/>
      <c r="ES309" s="285"/>
      <c r="ET309" s="288"/>
      <c r="EU309" s="289"/>
      <c r="EV309" s="289"/>
      <c r="EW309" s="306"/>
      <c r="EX309" s="20"/>
      <c r="EY309" s="19"/>
      <c r="EZ309" s="284"/>
      <c r="FA309" s="285"/>
      <c r="FB309" s="288"/>
      <c r="FC309" s="289"/>
      <c r="FD309" s="289"/>
      <c r="FE309" s="285"/>
      <c r="FF309" s="288"/>
      <c r="FG309" s="289"/>
      <c r="FH309" s="289"/>
      <c r="FI309" s="289"/>
      <c r="FJ309" s="289"/>
      <c r="FK309" s="289"/>
      <c r="FL309" s="289"/>
      <c r="FM309" s="285"/>
      <c r="FN309" s="288"/>
      <c r="FO309" s="285"/>
      <c r="FP309" s="288"/>
      <c r="FQ309" s="289"/>
      <c r="FR309" s="289"/>
      <c r="FS309" s="306"/>
      <c r="FT309" s="20"/>
      <c r="FU309" s="19"/>
      <c r="FV309" s="284"/>
      <c r="FW309" s="285"/>
      <c r="FX309" s="288"/>
      <c r="FY309" s="289"/>
      <c r="FZ309" s="289"/>
      <c r="GA309" s="285"/>
      <c r="GB309" s="288"/>
      <c r="GC309" s="289"/>
      <c r="GD309" s="289"/>
      <c r="GE309" s="289"/>
      <c r="GF309" s="289"/>
      <c r="GG309" s="289"/>
      <c r="GH309" s="289"/>
      <c r="GI309" s="285"/>
      <c r="GJ309" s="288"/>
      <c r="GK309" s="285"/>
      <c r="GL309" s="288"/>
      <c r="GM309" s="289"/>
      <c r="GN309" s="289"/>
      <c r="GO309" s="306"/>
      <c r="GP309" s="20"/>
      <c r="GQ309" s="19"/>
      <c r="GR309" s="284"/>
      <c r="GS309" s="285"/>
      <c r="GT309" s="288"/>
      <c r="GU309" s="289"/>
      <c r="GV309" s="289"/>
      <c r="GW309" s="285"/>
      <c r="GX309" s="288"/>
      <c r="GY309" s="289"/>
      <c r="GZ309" s="289"/>
      <c r="HA309" s="289"/>
      <c r="HB309" s="289"/>
      <c r="HC309" s="289"/>
      <c r="HD309" s="289"/>
      <c r="HE309" s="285"/>
      <c r="HF309" s="288"/>
      <c r="HG309" s="285"/>
      <c r="HH309" s="288"/>
      <c r="HI309" s="289"/>
      <c r="HJ309" s="289"/>
      <c r="HK309" s="306"/>
      <c r="HL309" s="20"/>
    </row>
    <row r="310" spans="1:220" ht="13.5" customHeight="1">
      <c r="A310" s="19"/>
      <c r="B310" s="279"/>
      <c r="C310" s="274"/>
      <c r="D310" s="302" t="str">
        <f>MID(個人一覧!$H$60,1,1)</f>
        <v/>
      </c>
      <c r="E310" s="290" t="str">
        <f>MID(個人一覧!$H$60,2,1)</f>
        <v/>
      </c>
      <c r="F310" s="290" t="str">
        <f>MID(個人一覧!$H$60,3,1)</f>
        <v/>
      </c>
      <c r="G310" s="249" t="str">
        <f>MID(個人一覧!$H$60,4,1)</f>
        <v/>
      </c>
      <c r="H310" s="293">
        <f>個人一覧!$C$60</f>
        <v>0</v>
      </c>
      <c r="I310" s="294"/>
      <c r="J310" s="294"/>
      <c r="K310" s="294"/>
      <c r="L310" s="294"/>
      <c r="M310" s="294"/>
      <c r="N310" s="294"/>
      <c r="O310" s="295"/>
      <c r="P310" s="273">
        <f>個人一覧!$D$60</f>
        <v>0</v>
      </c>
      <c r="Q310" s="274"/>
      <c r="R310" s="264">
        <f>個人申込書!$R$17</f>
        <v>0</v>
      </c>
      <c r="S310" s="265"/>
      <c r="T310" s="265"/>
      <c r="U310" s="266"/>
      <c r="V310" s="20"/>
      <c r="W310" s="19"/>
      <c r="X310" s="279"/>
      <c r="Y310" s="274"/>
      <c r="Z310" s="302" t="str">
        <f>MID(個人一覧!$H$61,1,1)</f>
        <v/>
      </c>
      <c r="AA310" s="290" t="str">
        <f>MID(個人一覧!$H$61,2,1)</f>
        <v/>
      </c>
      <c r="AB310" s="290" t="str">
        <f>MID(個人一覧!$H$61,3,1)</f>
        <v/>
      </c>
      <c r="AC310" s="249" t="str">
        <f>MID(個人一覧!$H$61,4,1)</f>
        <v/>
      </c>
      <c r="AD310" s="293">
        <f>個人一覧!$C$61</f>
        <v>0</v>
      </c>
      <c r="AE310" s="294"/>
      <c r="AF310" s="294"/>
      <c r="AG310" s="294"/>
      <c r="AH310" s="294"/>
      <c r="AI310" s="294"/>
      <c r="AJ310" s="294"/>
      <c r="AK310" s="295"/>
      <c r="AL310" s="273">
        <f>個人一覧!$D$61</f>
        <v>0</v>
      </c>
      <c r="AM310" s="274"/>
      <c r="AN310" s="264">
        <f>個人申込書!$R$17</f>
        <v>0</v>
      </c>
      <c r="AO310" s="265"/>
      <c r="AP310" s="265"/>
      <c r="AQ310" s="266"/>
      <c r="AR310" s="20"/>
      <c r="AS310" s="19"/>
      <c r="AT310" s="279"/>
      <c r="AU310" s="274"/>
      <c r="AV310" s="302" t="str">
        <f>MID(個人一覧!$H$62,1,1)</f>
        <v/>
      </c>
      <c r="AW310" s="290" t="str">
        <f>MID(個人一覧!$H$62,2,1)</f>
        <v/>
      </c>
      <c r="AX310" s="290" t="str">
        <f>MID(個人一覧!$H$62,3,1)</f>
        <v/>
      </c>
      <c r="AY310" s="249" t="str">
        <f>MID(個人一覧!$H$62,4,1)</f>
        <v/>
      </c>
      <c r="AZ310" s="293">
        <f>個人一覧!$C$62</f>
        <v>0</v>
      </c>
      <c r="BA310" s="294"/>
      <c r="BB310" s="294"/>
      <c r="BC310" s="294"/>
      <c r="BD310" s="294"/>
      <c r="BE310" s="294"/>
      <c r="BF310" s="294"/>
      <c r="BG310" s="295"/>
      <c r="BH310" s="273">
        <f>個人一覧!$D$62</f>
        <v>0</v>
      </c>
      <c r="BI310" s="274"/>
      <c r="BJ310" s="264">
        <f>個人申込書!$R$17</f>
        <v>0</v>
      </c>
      <c r="BK310" s="265"/>
      <c r="BL310" s="265"/>
      <c r="BM310" s="266"/>
      <c r="BN310" s="20"/>
      <c r="BO310" s="19"/>
      <c r="BP310" s="279"/>
      <c r="BQ310" s="274"/>
      <c r="BR310" s="302" t="str">
        <f>MID(個人一覧!$H$63,1,1)</f>
        <v/>
      </c>
      <c r="BS310" s="290" t="str">
        <f>MID(個人一覧!$H$63,2,1)</f>
        <v/>
      </c>
      <c r="BT310" s="290" t="str">
        <f>MID(個人一覧!$H$63,3,1)</f>
        <v/>
      </c>
      <c r="BU310" s="249" t="str">
        <f>MID(個人一覧!$H$63,4,1)</f>
        <v/>
      </c>
      <c r="BV310" s="293">
        <f>個人一覧!$C$63</f>
        <v>0</v>
      </c>
      <c r="BW310" s="294"/>
      <c r="BX310" s="294"/>
      <c r="BY310" s="294"/>
      <c r="BZ310" s="294"/>
      <c r="CA310" s="294"/>
      <c r="CB310" s="294"/>
      <c r="CC310" s="295"/>
      <c r="CD310" s="273">
        <f>個人一覧!$D$63</f>
        <v>0</v>
      </c>
      <c r="CE310" s="274"/>
      <c r="CF310" s="264">
        <f>個人申込書!$R$17</f>
        <v>0</v>
      </c>
      <c r="CG310" s="265"/>
      <c r="CH310" s="265"/>
      <c r="CI310" s="266"/>
      <c r="CJ310" s="20"/>
      <c r="CK310" s="19"/>
      <c r="CL310" s="279"/>
      <c r="CM310" s="274"/>
      <c r="CN310" s="302" t="str">
        <f>MID(個人一覧!$H$64,1,1)</f>
        <v/>
      </c>
      <c r="CO310" s="290" t="str">
        <f>MID(個人一覧!$H$64,2,1)</f>
        <v/>
      </c>
      <c r="CP310" s="290" t="str">
        <f>MID(個人一覧!$H$64,3,1)</f>
        <v/>
      </c>
      <c r="CQ310" s="249" t="str">
        <f>MID(個人一覧!$H$64,4,1)</f>
        <v/>
      </c>
      <c r="CR310" s="293">
        <f>個人一覧!$C$64</f>
        <v>0</v>
      </c>
      <c r="CS310" s="294"/>
      <c r="CT310" s="294"/>
      <c r="CU310" s="294"/>
      <c r="CV310" s="294"/>
      <c r="CW310" s="294"/>
      <c r="CX310" s="294"/>
      <c r="CY310" s="295"/>
      <c r="CZ310" s="273">
        <f>個人一覧!$D$64</f>
        <v>0</v>
      </c>
      <c r="DA310" s="274"/>
      <c r="DB310" s="264">
        <f>個人申込書!$R$17</f>
        <v>0</v>
      </c>
      <c r="DC310" s="265"/>
      <c r="DD310" s="265"/>
      <c r="DE310" s="266"/>
      <c r="DF310" s="20"/>
      <c r="DG310" s="19"/>
      <c r="DH310" s="279"/>
      <c r="DI310" s="274"/>
      <c r="DJ310" s="302" t="str">
        <f>MID(個人一覧!$H$65,1,1)</f>
        <v/>
      </c>
      <c r="DK310" s="290" t="str">
        <f>MID(個人一覧!$H$65,2,1)</f>
        <v/>
      </c>
      <c r="DL310" s="290" t="str">
        <f>MID(個人一覧!$H$65,3,1)</f>
        <v/>
      </c>
      <c r="DM310" s="249" t="str">
        <f>MID(個人一覧!$H$65,4,1)</f>
        <v/>
      </c>
      <c r="DN310" s="293">
        <f>個人一覧!$C$65</f>
        <v>0</v>
      </c>
      <c r="DO310" s="294"/>
      <c r="DP310" s="294"/>
      <c r="DQ310" s="294"/>
      <c r="DR310" s="294"/>
      <c r="DS310" s="294"/>
      <c r="DT310" s="294"/>
      <c r="DU310" s="295"/>
      <c r="DV310" s="273">
        <f>個人一覧!$D$65</f>
        <v>0</v>
      </c>
      <c r="DW310" s="274"/>
      <c r="DX310" s="264">
        <f>個人申込書!$R$17</f>
        <v>0</v>
      </c>
      <c r="DY310" s="265"/>
      <c r="DZ310" s="265"/>
      <c r="EA310" s="266"/>
      <c r="EB310" s="20"/>
      <c r="EC310" s="19"/>
      <c r="ED310" s="279"/>
      <c r="EE310" s="274"/>
      <c r="EF310" s="302" t="str">
        <f>MID(個人一覧!$H$66,1,1)</f>
        <v/>
      </c>
      <c r="EG310" s="290" t="str">
        <f>MID(個人一覧!$H$66,2,1)</f>
        <v/>
      </c>
      <c r="EH310" s="290" t="str">
        <f>MID(個人一覧!$H$66,3,1)</f>
        <v/>
      </c>
      <c r="EI310" s="249" t="str">
        <f>MID(個人一覧!$H$66,4,1)</f>
        <v/>
      </c>
      <c r="EJ310" s="293">
        <f>個人一覧!$C$66</f>
        <v>0</v>
      </c>
      <c r="EK310" s="294"/>
      <c r="EL310" s="294"/>
      <c r="EM310" s="294"/>
      <c r="EN310" s="294"/>
      <c r="EO310" s="294"/>
      <c r="EP310" s="294"/>
      <c r="EQ310" s="295"/>
      <c r="ER310" s="273">
        <f>個人一覧!$D$66</f>
        <v>0</v>
      </c>
      <c r="ES310" s="274"/>
      <c r="ET310" s="264">
        <f>個人申込書!$R$17</f>
        <v>0</v>
      </c>
      <c r="EU310" s="265"/>
      <c r="EV310" s="265"/>
      <c r="EW310" s="266"/>
      <c r="EX310" s="20"/>
      <c r="EY310" s="19"/>
      <c r="EZ310" s="279"/>
      <c r="FA310" s="274"/>
      <c r="FB310" s="302" t="str">
        <f>MID(個人一覧!$H$67,1,1)</f>
        <v/>
      </c>
      <c r="FC310" s="290" t="str">
        <f>MID(個人一覧!$H$67,2,1)</f>
        <v/>
      </c>
      <c r="FD310" s="290" t="str">
        <f>MID(個人一覧!$H$67,3,1)</f>
        <v/>
      </c>
      <c r="FE310" s="249" t="str">
        <f>MID(個人一覧!$H$67,4,1)</f>
        <v/>
      </c>
      <c r="FF310" s="293">
        <f>個人一覧!$C$67</f>
        <v>0</v>
      </c>
      <c r="FG310" s="294"/>
      <c r="FH310" s="294"/>
      <c r="FI310" s="294"/>
      <c r="FJ310" s="294"/>
      <c r="FK310" s="294"/>
      <c r="FL310" s="294"/>
      <c r="FM310" s="295"/>
      <c r="FN310" s="273">
        <f>個人一覧!$D$67</f>
        <v>0</v>
      </c>
      <c r="FO310" s="274"/>
      <c r="FP310" s="264">
        <f>個人申込書!$R$17</f>
        <v>0</v>
      </c>
      <c r="FQ310" s="265"/>
      <c r="FR310" s="265"/>
      <c r="FS310" s="266"/>
      <c r="FT310" s="20"/>
      <c r="FU310" s="19"/>
      <c r="FV310" s="279"/>
      <c r="FW310" s="274"/>
      <c r="FX310" s="302" t="str">
        <f>MID(個人一覧!$H$68,1,1)</f>
        <v/>
      </c>
      <c r="FY310" s="290" t="str">
        <f>MID(個人一覧!$H$68,2,1)</f>
        <v/>
      </c>
      <c r="FZ310" s="290" t="str">
        <f>MID(個人一覧!$H$68,3,1)</f>
        <v/>
      </c>
      <c r="GA310" s="249" t="str">
        <f>MID(個人一覧!$H$68,4,1)</f>
        <v/>
      </c>
      <c r="GB310" s="293">
        <f>個人一覧!$C$68</f>
        <v>0</v>
      </c>
      <c r="GC310" s="294"/>
      <c r="GD310" s="294"/>
      <c r="GE310" s="294"/>
      <c r="GF310" s="294"/>
      <c r="GG310" s="294"/>
      <c r="GH310" s="294"/>
      <c r="GI310" s="295"/>
      <c r="GJ310" s="273">
        <f>個人一覧!$D$68</f>
        <v>0</v>
      </c>
      <c r="GK310" s="274"/>
      <c r="GL310" s="264">
        <f>個人申込書!$R$17</f>
        <v>0</v>
      </c>
      <c r="GM310" s="265"/>
      <c r="GN310" s="265"/>
      <c r="GO310" s="266"/>
      <c r="GP310" s="20"/>
      <c r="GQ310" s="19"/>
      <c r="GR310" s="279"/>
      <c r="GS310" s="274"/>
      <c r="GT310" s="302" t="str">
        <f>MID(個人一覧!$H$69,1,1)</f>
        <v/>
      </c>
      <c r="GU310" s="290" t="str">
        <f>MID(個人一覧!$H$69,2,1)</f>
        <v/>
      </c>
      <c r="GV310" s="290" t="str">
        <f>MID(個人一覧!$H$69,3,1)</f>
        <v/>
      </c>
      <c r="GW310" s="249" t="str">
        <f>MID(個人一覧!$H$69,4,1)</f>
        <v/>
      </c>
      <c r="GX310" s="293">
        <f>個人一覧!$C$69</f>
        <v>0</v>
      </c>
      <c r="GY310" s="294"/>
      <c r="GZ310" s="294"/>
      <c r="HA310" s="294"/>
      <c r="HB310" s="294"/>
      <c r="HC310" s="294"/>
      <c r="HD310" s="294"/>
      <c r="HE310" s="295"/>
      <c r="HF310" s="273">
        <f>個人一覧!$D$69</f>
        <v>0</v>
      </c>
      <c r="HG310" s="274"/>
      <c r="HH310" s="264">
        <f>個人申込書!$R$17</f>
        <v>0</v>
      </c>
      <c r="HI310" s="265"/>
      <c r="HJ310" s="265"/>
      <c r="HK310" s="266"/>
      <c r="HL310" s="20"/>
    </row>
    <row r="311" spans="1:220" ht="13.5" customHeight="1">
      <c r="A311" s="19"/>
      <c r="B311" s="280"/>
      <c r="C311" s="276"/>
      <c r="D311" s="303"/>
      <c r="E311" s="291"/>
      <c r="F311" s="291"/>
      <c r="G311" s="250"/>
      <c r="H311" s="296"/>
      <c r="I311" s="297"/>
      <c r="J311" s="297"/>
      <c r="K311" s="297"/>
      <c r="L311" s="297"/>
      <c r="M311" s="297"/>
      <c r="N311" s="297"/>
      <c r="O311" s="298"/>
      <c r="P311" s="275"/>
      <c r="Q311" s="276"/>
      <c r="R311" s="267"/>
      <c r="S311" s="268"/>
      <c r="T311" s="268"/>
      <c r="U311" s="269"/>
      <c r="V311" s="20"/>
      <c r="W311" s="19"/>
      <c r="X311" s="280"/>
      <c r="Y311" s="276"/>
      <c r="Z311" s="303"/>
      <c r="AA311" s="291"/>
      <c r="AB311" s="291"/>
      <c r="AC311" s="250"/>
      <c r="AD311" s="296"/>
      <c r="AE311" s="297"/>
      <c r="AF311" s="297"/>
      <c r="AG311" s="297"/>
      <c r="AH311" s="297"/>
      <c r="AI311" s="297"/>
      <c r="AJ311" s="297"/>
      <c r="AK311" s="298"/>
      <c r="AL311" s="275"/>
      <c r="AM311" s="276"/>
      <c r="AN311" s="267"/>
      <c r="AO311" s="268"/>
      <c r="AP311" s="268"/>
      <c r="AQ311" s="269"/>
      <c r="AR311" s="20"/>
      <c r="AS311" s="19"/>
      <c r="AT311" s="280"/>
      <c r="AU311" s="276"/>
      <c r="AV311" s="303"/>
      <c r="AW311" s="291"/>
      <c r="AX311" s="291"/>
      <c r="AY311" s="250"/>
      <c r="AZ311" s="296"/>
      <c r="BA311" s="297"/>
      <c r="BB311" s="297"/>
      <c r="BC311" s="297"/>
      <c r="BD311" s="297"/>
      <c r="BE311" s="297"/>
      <c r="BF311" s="297"/>
      <c r="BG311" s="298"/>
      <c r="BH311" s="275"/>
      <c r="BI311" s="276"/>
      <c r="BJ311" s="267"/>
      <c r="BK311" s="268"/>
      <c r="BL311" s="268"/>
      <c r="BM311" s="269"/>
      <c r="BN311" s="20"/>
      <c r="BO311" s="19"/>
      <c r="BP311" s="280"/>
      <c r="BQ311" s="276"/>
      <c r="BR311" s="303"/>
      <c r="BS311" s="291"/>
      <c r="BT311" s="291"/>
      <c r="BU311" s="250"/>
      <c r="BV311" s="296"/>
      <c r="BW311" s="297"/>
      <c r="BX311" s="297"/>
      <c r="BY311" s="297"/>
      <c r="BZ311" s="297"/>
      <c r="CA311" s="297"/>
      <c r="CB311" s="297"/>
      <c r="CC311" s="298"/>
      <c r="CD311" s="275"/>
      <c r="CE311" s="276"/>
      <c r="CF311" s="267"/>
      <c r="CG311" s="268"/>
      <c r="CH311" s="268"/>
      <c r="CI311" s="269"/>
      <c r="CJ311" s="20"/>
      <c r="CK311" s="19"/>
      <c r="CL311" s="280"/>
      <c r="CM311" s="276"/>
      <c r="CN311" s="303"/>
      <c r="CO311" s="291"/>
      <c r="CP311" s="291"/>
      <c r="CQ311" s="250"/>
      <c r="CR311" s="296"/>
      <c r="CS311" s="297"/>
      <c r="CT311" s="297"/>
      <c r="CU311" s="297"/>
      <c r="CV311" s="297"/>
      <c r="CW311" s="297"/>
      <c r="CX311" s="297"/>
      <c r="CY311" s="298"/>
      <c r="CZ311" s="275"/>
      <c r="DA311" s="276"/>
      <c r="DB311" s="267"/>
      <c r="DC311" s="268"/>
      <c r="DD311" s="268"/>
      <c r="DE311" s="269"/>
      <c r="DF311" s="20"/>
      <c r="DG311" s="19"/>
      <c r="DH311" s="280"/>
      <c r="DI311" s="276"/>
      <c r="DJ311" s="303"/>
      <c r="DK311" s="291"/>
      <c r="DL311" s="291"/>
      <c r="DM311" s="250"/>
      <c r="DN311" s="296"/>
      <c r="DO311" s="297"/>
      <c r="DP311" s="297"/>
      <c r="DQ311" s="297"/>
      <c r="DR311" s="297"/>
      <c r="DS311" s="297"/>
      <c r="DT311" s="297"/>
      <c r="DU311" s="298"/>
      <c r="DV311" s="275"/>
      <c r="DW311" s="276"/>
      <c r="DX311" s="267"/>
      <c r="DY311" s="268"/>
      <c r="DZ311" s="268"/>
      <c r="EA311" s="269"/>
      <c r="EB311" s="20"/>
      <c r="EC311" s="19"/>
      <c r="ED311" s="280"/>
      <c r="EE311" s="276"/>
      <c r="EF311" s="303"/>
      <c r="EG311" s="291"/>
      <c r="EH311" s="291"/>
      <c r="EI311" s="250"/>
      <c r="EJ311" s="296"/>
      <c r="EK311" s="297"/>
      <c r="EL311" s="297"/>
      <c r="EM311" s="297"/>
      <c r="EN311" s="297"/>
      <c r="EO311" s="297"/>
      <c r="EP311" s="297"/>
      <c r="EQ311" s="298"/>
      <c r="ER311" s="275"/>
      <c r="ES311" s="276"/>
      <c r="ET311" s="267"/>
      <c r="EU311" s="268"/>
      <c r="EV311" s="268"/>
      <c r="EW311" s="269"/>
      <c r="EX311" s="20"/>
      <c r="EY311" s="19"/>
      <c r="EZ311" s="280"/>
      <c r="FA311" s="276"/>
      <c r="FB311" s="303"/>
      <c r="FC311" s="291"/>
      <c r="FD311" s="291"/>
      <c r="FE311" s="250"/>
      <c r="FF311" s="296"/>
      <c r="FG311" s="297"/>
      <c r="FH311" s="297"/>
      <c r="FI311" s="297"/>
      <c r="FJ311" s="297"/>
      <c r="FK311" s="297"/>
      <c r="FL311" s="297"/>
      <c r="FM311" s="298"/>
      <c r="FN311" s="275"/>
      <c r="FO311" s="276"/>
      <c r="FP311" s="267"/>
      <c r="FQ311" s="268"/>
      <c r="FR311" s="268"/>
      <c r="FS311" s="269"/>
      <c r="FT311" s="20"/>
      <c r="FU311" s="19"/>
      <c r="FV311" s="280"/>
      <c r="FW311" s="276"/>
      <c r="FX311" s="303"/>
      <c r="FY311" s="291"/>
      <c r="FZ311" s="291"/>
      <c r="GA311" s="250"/>
      <c r="GB311" s="296"/>
      <c r="GC311" s="297"/>
      <c r="GD311" s="297"/>
      <c r="GE311" s="297"/>
      <c r="GF311" s="297"/>
      <c r="GG311" s="297"/>
      <c r="GH311" s="297"/>
      <c r="GI311" s="298"/>
      <c r="GJ311" s="275"/>
      <c r="GK311" s="276"/>
      <c r="GL311" s="267"/>
      <c r="GM311" s="268"/>
      <c r="GN311" s="268"/>
      <c r="GO311" s="269"/>
      <c r="GP311" s="20"/>
      <c r="GQ311" s="19"/>
      <c r="GR311" s="280"/>
      <c r="GS311" s="276"/>
      <c r="GT311" s="303"/>
      <c r="GU311" s="291"/>
      <c r="GV311" s="291"/>
      <c r="GW311" s="250"/>
      <c r="GX311" s="296"/>
      <c r="GY311" s="297"/>
      <c r="GZ311" s="297"/>
      <c r="HA311" s="297"/>
      <c r="HB311" s="297"/>
      <c r="HC311" s="297"/>
      <c r="HD311" s="297"/>
      <c r="HE311" s="298"/>
      <c r="HF311" s="275"/>
      <c r="HG311" s="276"/>
      <c r="HH311" s="267"/>
      <c r="HI311" s="268"/>
      <c r="HJ311" s="268"/>
      <c r="HK311" s="269"/>
      <c r="HL311" s="20"/>
    </row>
    <row r="312" spans="1:220" ht="14.25" customHeight="1" thickBot="1">
      <c r="A312" s="19"/>
      <c r="B312" s="281"/>
      <c r="C312" s="278"/>
      <c r="D312" s="304"/>
      <c r="E312" s="292"/>
      <c r="F312" s="292"/>
      <c r="G312" s="251"/>
      <c r="H312" s="299"/>
      <c r="I312" s="300"/>
      <c r="J312" s="300"/>
      <c r="K312" s="300"/>
      <c r="L312" s="300"/>
      <c r="M312" s="300"/>
      <c r="N312" s="300"/>
      <c r="O312" s="301"/>
      <c r="P312" s="277"/>
      <c r="Q312" s="278"/>
      <c r="R312" s="270"/>
      <c r="S312" s="271"/>
      <c r="T312" s="271"/>
      <c r="U312" s="272"/>
      <c r="V312" s="20"/>
      <c r="W312" s="19"/>
      <c r="X312" s="281"/>
      <c r="Y312" s="278"/>
      <c r="Z312" s="304"/>
      <c r="AA312" s="292"/>
      <c r="AB312" s="292"/>
      <c r="AC312" s="251"/>
      <c r="AD312" s="299"/>
      <c r="AE312" s="300"/>
      <c r="AF312" s="300"/>
      <c r="AG312" s="300"/>
      <c r="AH312" s="300"/>
      <c r="AI312" s="300"/>
      <c r="AJ312" s="300"/>
      <c r="AK312" s="301"/>
      <c r="AL312" s="277"/>
      <c r="AM312" s="278"/>
      <c r="AN312" s="270"/>
      <c r="AO312" s="271"/>
      <c r="AP312" s="271"/>
      <c r="AQ312" s="272"/>
      <c r="AR312" s="20"/>
      <c r="AS312" s="19"/>
      <c r="AT312" s="281"/>
      <c r="AU312" s="278"/>
      <c r="AV312" s="304"/>
      <c r="AW312" s="292"/>
      <c r="AX312" s="292"/>
      <c r="AY312" s="251"/>
      <c r="AZ312" s="299"/>
      <c r="BA312" s="300"/>
      <c r="BB312" s="300"/>
      <c r="BC312" s="300"/>
      <c r="BD312" s="300"/>
      <c r="BE312" s="300"/>
      <c r="BF312" s="300"/>
      <c r="BG312" s="301"/>
      <c r="BH312" s="277"/>
      <c r="BI312" s="278"/>
      <c r="BJ312" s="270"/>
      <c r="BK312" s="271"/>
      <c r="BL312" s="271"/>
      <c r="BM312" s="272"/>
      <c r="BN312" s="20"/>
      <c r="BO312" s="19"/>
      <c r="BP312" s="281"/>
      <c r="BQ312" s="278"/>
      <c r="BR312" s="304"/>
      <c r="BS312" s="292"/>
      <c r="BT312" s="292"/>
      <c r="BU312" s="251"/>
      <c r="BV312" s="299"/>
      <c r="BW312" s="300"/>
      <c r="BX312" s="300"/>
      <c r="BY312" s="300"/>
      <c r="BZ312" s="300"/>
      <c r="CA312" s="300"/>
      <c r="CB312" s="300"/>
      <c r="CC312" s="301"/>
      <c r="CD312" s="277"/>
      <c r="CE312" s="278"/>
      <c r="CF312" s="270"/>
      <c r="CG312" s="271"/>
      <c r="CH312" s="271"/>
      <c r="CI312" s="272"/>
      <c r="CJ312" s="20"/>
      <c r="CK312" s="19"/>
      <c r="CL312" s="281"/>
      <c r="CM312" s="278"/>
      <c r="CN312" s="304"/>
      <c r="CO312" s="292"/>
      <c r="CP312" s="292"/>
      <c r="CQ312" s="251"/>
      <c r="CR312" s="299"/>
      <c r="CS312" s="300"/>
      <c r="CT312" s="300"/>
      <c r="CU312" s="300"/>
      <c r="CV312" s="300"/>
      <c r="CW312" s="300"/>
      <c r="CX312" s="300"/>
      <c r="CY312" s="301"/>
      <c r="CZ312" s="277"/>
      <c r="DA312" s="278"/>
      <c r="DB312" s="270"/>
      <c r="DC312" s="271"/>
      <c r="DD312" s="271"/>
      <c r="DE312" s="272"/>
      <c r="DF312" s="20"/>
      <c r="DG312" s="19"/>
      <c r="DH312" s="281"/>
      <c r="DI312" s="278"/>
      <c r="DJ312" s="304"/>
      <c r="DK312" s="292"/>
      <c r="DL312" s="292"/>
      <c r="DM312" s="251"/>
      <c r="DN312" s="299"/>
      <c r="DO312" s="300"/>
      <c r="DP312" s="300"/>
      <c r="DQ312" s="300"/>
      <c r="DR312" s="300"/>
      <c r="DS312" s="300"/>
      <c r="DT312" s="300"/>
      <c r="DU312" s="301"/>
      <c r="DV312" s="277"/>
      <c r="DW312" s="278"/>
      <c r="DX312" s="270"/>
      <c r="DY312" s="271"/>
      <c r="DZ312" s="271"/>
      <c r="EA312" s="272"/>
      <c r="EB312" s="20"/>
      <c r="EC312" s="19"/>
      <c r="ED312" s="281"/>
      <c r="EE312" s="278"/>
      <c r="EF312" s="304"/>
      <c r="EG312" s="292"/>
      <c r="EH312" s="292"/>
      <c r="EI312" s="251"/>
      <c r="EJ312" s="299"/>
      <c r="EK312" s="300"/>
      <c r="EL312" s="300"/>
      <c r="EM312" s="300"/>
      <c r="EN312" s="300"/>
      <c r="EO312" s="300"/>
      <c r="EP312" s="300"/>
      <c r="EQ312" s="301"/>
      <c r="ER312" s="277"/>
      <c r="ES312" s="278"/>
      <c r="ET312" s="270"/>
      <c r="EU312" s="271"/>
      <c r="EV312" s="271"/>
      <c r="EW312" s="272"/>
      <c r="EX312" s="20"/>
      <c r="EY312" s="19"/>
      <c r="EZ312" s="281"/>
      <c r="FA312" s="278"/>
      <c r="FB312" s="304"/>
      <c r="FC312" s="292"/>
      <c r="FD312" s="292"/>
      <c r="FE312" s="251"/>
      <c r="FF312" s="299"/>
      <c r="FG312" s="300"/>
      <c r="FH312" s="300"/>
      <c r="FI312" s="300"/>
      <c r="FJ312" s="300"/>
      <c r="FK312" s="300"/>
      <c r="FL312" s="300"/>
      <c r="FM312" s="301"/>
      <c r="FN312" s="277"/>
      <c r="FO312" s="278"/>
      <c r="FP312" s="270"/>
      <c r="FQ312" s="271"/>
      <c r="FR312" s="271"/>
      <c r="FS312" s="272"/>
      <c r="FT312" s="20"/>
      <c r="FU312" s="19"/>
      <c r="FV312" s="281"/>
      <c r="FW312" s="278"/>
      <c r="FX312" s="304"/>
      <c r="FY312" s="292"/>
      <c r="FZ312" s="292"/>
      <c r="GA312" s="251"/>
      <c r="GB312" s="299"/>
      <c r="GC312" s="300"/>
      <c r="GD312" s="300"/>
      <c r="GE312" s="300"/>
      <c r="GF312" s="300"/>
      <c r="GG312" s="300"/>
      <c r="GH312" s="300"/>
      <c r="GI312" s="301"/>
      <c r="GJ312" s="277"/>
      <c r="GK312" s="278"/>
      <c r="GL312" s="270"/>
      <c r="GM312" s="271"/>
      <c r="GN312" s="271"/>
      <c r="GO312" s="272"/>
      <c r="GP312" s="20"/>
      <c r="GQ312" s="19"/>
      <c r="GR312" s="281"/>
      <c r="GS312" s="278"/>
      <c r="GT312" s="304"/>
      <c r="GU312" s="292"/>
      <c r="GV312" s="292"/>
      <c r="GW312" s="251"/>
      <c r="GX312" s="299"/>
      <c r="GY312" s="300"/>
      <c r="GZ312" s="300"/>
      <c r="HA312" s="300"/>
      <c r="HB312" s="300"/>
      <c r="HC312" s="300"/>
      <c r="HD312" s="300"/>
      <c r="HE312" s="301"/>
      <c r="HF312" s="277"/>
      <c r="HG312" s="278"/>
      <c r="HH312" s="270"/>
      <c r="HI312" s="271"/>
      <c r="HJ312" s="271"/>
      <c r="HK312" s="272"/>
      <c r="HL312" s="20"/>
    </row>
    <row r="313" spans="1:220">
      <c r="A313" s="19"/>
      <c r="V313" s="20"/>
      <c r="W313" s="19"/>
      <c r="AR313" s="20"/>
      <c r="AS313" s="19"/>
      <c r="BN313" s="20"/>
      <c r="BO313" s="19"/>
      <c r="CJ313" s="20"/>
      <c r="CK313" s="19"/>
      <c r="DF313" s="20"/>
      <c r="DG313" s="19"/>
      <c r="EB313" s="20"/>
      <c r="EC313" s="19"/>
      <c r="EX313" s="20"/>
      <c r="EY313" s="19"/>
      <c r="FT313" s="20"/>
      <c r="FU313" s="19"/>
      <c r="GP313" s="20"/>
      <c r="GQ313" s="19"/>
      <c r="HL313" s="20"/>
    </row>
    <row r="314" spans="1:220">
      <c r="A314" s="21"/>
      <c r="B314" s="22"/>
      <c r="C314" s="22"/>
      <c r="D314" s="22"/>
      <c r="E314" s="22"/>
      <c r="F314" s="22"/>
      <c r="G314" s="22"/>
      <c r="H314" s="22"/>
      <c r="I314" s="22"/>
      <c r="J314" s="22"/>
      <c r="K314" s="22"/>
      <c r="L314" s="22"/>
      <c r="M314" s="22"/>
      <c r="N314" s="22"/>
      <c r="O314" s="22"/>
      <c r="P314" s="22"/>
      <c r="Q314" s="22"/>
      <c r="R314" s="22"/>
      <c r="S314" s="22"/>
      <c r="T314" s="22"/>
      <c r="U314" s="22"/>
      <c r="V314" s="23"/>
      <c r="W314" s="21"/>
      <c r="X314" s="22"/>
      <c r="Y314" s="22"/>
      <c r="Z314" s="22"/>
      <c r="AA314" s="22"/>
      <c r="AB314" s="22"/>
      <c r="AC314" s="22"/>
      <c r="AD314" s="22"/>
      <c r="AE314" s="22"/>
      <c r="AF314" s="22"/>
      <c r="AG314" s="22"/>
      <c r="AH314" s="22"/>
      <c r="AI314" s="22"/>
      <c r="AJ314" s="22"/>
      <c r="AK314" s="22"/>
      <c r="AL314" s="22"/>
      <c r="AM314" s="22"/>
      <c r="AN314" s="22"/>
      <c r="AO314" s="22"/>
      <c r="AP314" s="22"/>
      <c r="AQ314" s="22"/>
      <c r="AR314" s="23"/>
      <c r="AS314" s="21"/>
      <c r="AT314" s="22"/>
      <c r="AU314" s="22"/>
      <c r="AV314" s="22"/>
      <c r="AW314" s="22"/>
      <c r="AX314" s="22"/>
      <c r="AY314" s="22"/>
      <c r="AZ314" s="22"/>
      <c r="BA314" s="22"/>
      <c r="BB314" s="22"/>
      <c r="BC314" s="22"/>
      <c r="BD314" s="22"/>
      <c r="BE314" s="22"/>
      <c r="BF314" s="22"/>
      <c r="BG314" s="22"/>
      <c r="BH314" s="22"/>
      <c r="BI314" s="22"/>
      <c r="BJ314" s="22"/>
      <c r="BK314" s="22"/>
      <c r="BL314" s="22"/>
      <c r="BM314" s="22"/>
      <c r="BN314" s="23"/>
      <c r="BO314" s="21"/>
      <c r="BP314" s="22"/>
      <c r="BQ314" s="22"/>
      <c r="BR314" s="22"/>
      <c r="BS314" s="22"/>
      <c r="BT314" s="22"/>
      <c r="BU314" s="22"/>
      <c r="BV314" s="22"/>
      <c r="BW314" s="22"/>
      <c r="BX314" s="22"/>
      <c r="BY314" s="22"/>
      <c r="BZ314" s="22"/>
      <c r="CA314" s="22"/>
      <c r="CB314" s="22"/>
      <c r="CC314" s="22"/>
      <c r="CD314" s="22"/>
      <c r="CE314" s="22"/>
      <c r="CF314" s="22"/>
      <c r="CG314" s="22"/>
      <c r="CH314" s="22"/>
      <c r="CI314" s="22"/>
      <c r="CJ314" s="23"/>
      <c r="CK314" s="21"/>
      <c r="CL314" s="22"/>
      <c r="CM314" s="22"/>
      <c r="CN314" s="22"/>
      <c r="CO314" s="22"/>
      <c r="CP314" s="22"/>
      <c r="CQ314" s="22"/>
      <c r="CR314" s="22"/>
      <c r="CS314" s="22"/>
      <c r="CT314" s="22"/>
      <c r="CU314" s="22"/>
      <c r="CV314" s="22"/>
      <c r="CW314" s="22"/>
      <c r="CX314" s="22"/>
      <c r="CY314" s="22"/>
      <c r="CZ314" s="22"/>
      <c r="DA314" s="22"/>
      <c r="DB314" s="22"/>
      <c r="DC314" s="22"/>
      <c r="DD314" s="22"/>
      <c r="DE314" s="22"/>
      <c r="DF314" s="23"/>
      <c r="DG314" s="21"/>
      <c r="DH314" s="22"/>
      <c r="DI314" s="22"/>
      <c r="DJ314" s="22"/>
      <c r="DK314" s="22"/>
      <c r="DL314" s="22"/>
      <c r="DM314" s="22"/>
      <c r="DN314" s="22"/>
      <c r="DO314" s="22"/>
      <c r="DP314" s="22"/>
      <c r="DQ314" s="22"/>
      <c r="DR314" s="22"/>
      <c r="DS314" s="22"/>
      <c r="DT314" s="22"/>
      <c r="DU314" s="22"/>
      <c r="DV314" s="22"/>
      <c r="DW314" s="22"/>
      <c r="DX314" s="22"/>
      <c r="DY314" s="22"/>
      <c r="DZ314" s="22"/>
      <c r="EA314" s="22"/>
      <c r="EB314" s="23"/>
      <c r="EC314" s="21"/>
      <c r="ED314" s="22"/>
      <c r="EE314" s="22"/>
      <c r="EF314" s="22"/>
      <c r="EG314" s="22"/>
      <c r="EH314" s="22"/>
      <c r="EI314" s="22"/>
      <c r="EJ314" s="22"/>
      <c r="EK314" s="22"/>
      <c r="EL314" s="22"/>
      <c r="EM314" s="22"/>
      <c r="EN314" s="22"/>
      <c r="EO314" s="22"/>
      <c r="EP314" s="22"/>
      <c r="EQ314" s="22"/>
      <c r="ER314" s="22"/>
      <c r="ES314" s="22"/>
      <c r="ET314" s="22"/>
      <c r="EU314" s="22"/>
      <c r="EV314" s="22"/>
      <c r="EW314" s="22"/>
      <c r="EX314" s="23"/>
      <c r="EY314" s="21"/>
      <c r="EZ314" s="22"/>
      <c r="FA314" s="22"/>
      <c r="FB314" s="22"/>
      <c r="FC314" s="22"/>
      <c r="FD314" s="22"/>
      <c r="FE314" s="22"/>
      <c r="FF314" s="22"/>
      <c r="FG314" s="22"/>
      <c r="FH314" s="22"/>
      <c r="FI314" s="22"/>
      <c r="FJ314" s="22"/>
      <c r="FK314" s="22"/>
      <c r="FL314" s="22"/>
      <c r="FM314" s="22"/>
      <c r="FN314" s="22"/>
      <c r="FO314" s="22"/>
      <c r="FP314" s="22"/>
      <c r="FQ314" s="22"/>
      <c r="FR314" s="22"/>
      <c r="FS314" s="22"/>
      <c r="FT314" s="23"/>
      <c r="FU314" s="21"/>
      <c r="FV314" s="22"/>
      <c r="FW314" s="22"/>
      <c r="FX314" s="22"/>
      <c r="FY314" s="22"/>
      <c r="FZ314" s="22"/>
      <c r="GA314" s="22"/>
      <c r="GB314" s="22"/>
      <c r="GC314" s="22"/>
      <c r="GD314" s="22"/>
      <c r="GE314" s="22"/>
      <c r="GF314" s="22"/>
      <c r="GG314" s="22"/>
      <c r="GH314" s="22"/>
      <c r="GI314" s="22"/>
      <c r="GJ314" s="22"/>
      <c r="GK314" s="22"/>
      <c r="GL314" s="22"/>
      <c r="GM314" s="22"/>
      <c r="GN314" s="22"/>
      <c r="GO314" s="22"/>
      <c r="GP314" s="23"/>
      <c r="GQ314" s="21"/>
      <c r="GR314" s="22"/>
      <c r="GS314" s="22"/>
      <c r="GT314" s="22"/>
      <c r="GU314" s="22"/>
      <c r="GV314" s="22"/>
      <c r="GW314" s="22"/>
      <c r="GX314" s="22"/>
      <c r="GY314" s="22"/>
      <c r="GZ314" s="22"/>
      <c r="HA314" s="22"/>
      <c r="HB314" s="22"/>
      <c r="HC314" s="22"/>
      <c r="HD314" s="22"/>
      <c r="HE314" s="22"/>
      <c r="HF314" s="22"/>
      <c r="HG314" s="22"/>
      <c r="HH314" s="22"/>
      <c r="HI314" s="22"/>
      <c r="HJ314" s="22"/>
      <c r="HK314" s="22"/>
      <c r="HL314" s="23"/>
    </row>
    <row r="315" spans="1:220">
      <c r="A315" s="24"/>
      <c r="B315" s="17"/>
      <c r="C315" s="17"/>
      <c r="D315" s="17"/>
      <c r="E315" s="17"/>
      <c r="F315" s="17"/>
      <c r="G315" s="17"/>
      <c r="H315" s="17"/>
      <c r="I315" s="17"/>
      <c r="J315" s="17"/>
      <c r="K315" s="17"/>
      <c r="L315" s="17"/>
      <c r="M315" s="17"/>
      <c r="N315" s="17"/>
      <c r="O315" s="17"/>
      <c r="P315" s="17"/>
      <c r="Q315" s="17"/>
      <c r="R315" s="17"/>
      <c r="S315" s="17"/>
      <c r="T315" s="17"/>
      <c r="U315" s="17"/>
      <c r="V315" s="18"/>
      <c r="W315" s="24"/>
      <c r="X315" s="17"/>
      <c r="Y315" s="17"/>
      <c r="Z315" s="17"/>
      <c r="AA315" s="17"/>
      <c r="AB315" s="17"/>
      <c r="AC315" s="17"/>
      <c r="AD315" s="17"/>
      <c r="AE315" s="17"/>
      <c r="AF315" s="17"/>
      <c r="AG315" s="17"/>
      <c r="AH315" s="17"/>
      <c r="AI315" s="17"/>
      <c r="AJ315" s="17"/>
      <c r="AK315" s="17"/>
      <c r="AL315" s="17"/>
      <c r="AM315" s="17"/>
      <c r="AN315" s="17"/>
      <c r="AO315" s="17"/>
      <c r="AP315" s="17"/>
      <c r="AQ315" s="17"/>
      <c r="AR315" s="18"/>
      <c r="AS315" s="24"/>
      <c r="AT315" s="17"/>
      <c r="AU315" s="17"/>
      <c r="AV315" s="17"/>
      <c r="AW315" s="17"/>
      <c r="AX315" s="17"/>
      <c r="AY315" s="17"/>
      <c r="AZ315" s="17"/>
      <c r="BA315" s="17"/>
      <c r="BB315" s="17"/>
      <c r="BC315" s="17"/>
      <c r="BD315" s="17"/>
      <c r="BE315" s="17"/>
      <c r="BF315" s="17"/>
      <c r="BG315" s="17"/>
      <c r="BH315" s="17"/>
      <c r="BI315" s="17"/>
      <c r="BJ315" s="17"/>
      <c r="BK315" s="17"/>
      <c r="BL315" s="17"/>
      <c r="BM315" s="17"/>
      <c r="BN315" s="18"/>
      <c r="BO315" s="24"/>
      <c r="BP315" s="17"/>
      <c r="BQ315" s="17"/>
      <c r="BR315" s="17"/>
      <c r="BS315" s="17"/>
      <c r="BT315" s="17"/>
      <c r="BU315" s="17"/>
      <c r="BV315" s="17"/>
      <c r="BW315" s="17"/>
      <c r="BX315" s="17"/>
      <c r="BY315" s="17"/>
      <c r="BZ315" s="17"/>
      <c r="CA315" s="17"/>
      <c r="CB315" s="17"/>
      <c r="CC315" s="17"/>
      <c r="CD315" s="17"/>
      <c r="CE315" s="17"/>
      <c r="CF315" s="17"/>
      <c r="CG315" s="17"/>
      <c r="CH315" s="17"/>
      <c r="CI315" s="17"/>
      <c r="CJ315" s="18"/>
      <c r="CK315" s="24"/>
      <c r="CL315" s="17"/>
      <c r="CM315" s="17"/>
      <c r="CN315" s="17"/>
      <c r="CO315" s="17"/>
      <c r="CP315" s="17"/>
      <c r="CQ315" s="17"/>
      <c r="CR315" s="17"/>
      <c r="CS315" s="17"/>
      <c r="CT315" s="17"/>
      <c r="CU315" s="17"/>
      <c r="CV315" s="17"/>
      <c r="CW315" s="17"/>
      <c r="CX315" s="17"/>
      <c r="CY315" s="17"/>
      <c r="CZ315" s="17"/>
      <c r="DA315" s="17"/>
      <c r="DB315" s="17"/>
      <c r="DC315" s="17"/>
      <c r="DD315" s="17"/>
      <c r="DE315" s="17"/>
      <c r="DF315" s="18"/>
      <c r="DG315" s="24"/>
      <c r="DH315" s="17"/>
      <c r="DI315" s="17"/>
      <c r="DJ315" s="17"/>
      <c r="DK315" s="17"/>
      <c r="DL315" s="17"/>
      <c r="DM315" s="17"/>
      <c r="DN315" s="17"/>
      <c r="DO315" s="17"/>
      <c r="DP315" s="17"/>
      <c r="DQ315" s="17"/>
      <c r="DR315" s="17"/>
      <c r="DS315" s="17"/>
      <c r="DT315" s="17"/>
      <c r="DU315" s="17"/>
      <c r="DV315" s="17"/>
      <c r="DW315" s="17"/>
      <c r="DX315" s="17"/>
      <c r="DY315" s="17"/>
      <c r="DZ315" s="17"/>
      <c r="EA315" s="17"/>
      <c r="EB315" s="18"/>
      <c r="EC315" s="24"/>
      <c r="ED315" s="17"/>
      <c r="EE315" s="17"/>
      <c r="EF315" s="17"/>
      <c r="EG315" s="17"/>
      <c r="EH315" s="17"/>
      <c r="EI315" s="17"/>
      <c r="EJ315" s="17"/>
      <c r="EK315" s="17"/>
      <c r="EL315" s="17"/>
      <c r="EM315" s="17"/>
      <c r="EN315" s="17"/>
      <c r="EO315" s="17"/>
      <c r="EP315" s="17"/>
      <c r="EQ315" s="17"/>
      <c r="ER315" s="17"/>
      <c r="ES315" s="17"/>
      <c r="ET315" s="17"/>
      <c r="EU315" s="17"/>
      <c r="EV315" s="17"/>
      <c r="EW315" s="17"/>
      <c r="EX315" s="18"/>
      <c r="EY315" s="24"/>
      <c r="EZ315" s="17"/>
      <c r="FA315" s="17"/>
      <c r="FB315" s="17"/>
      <c r="FC315" s="17"/>
      <c r="FD315" s="17"/>
      <c r="FE315" s="17"/>
      <c r="FF315" s="17"/>
      <c r="FG315" s="17"/>
      <c r="FH315" s="17"/>
      <c r="FI315" s="17"/>
      <c r="FJ315" s="17"/>
      <c r="FK315" s="17"/>
      <c r="FL315" s="17"/>
      <c r="FM315" s="17"/>
      <c r="FN315" s="17"/>
      <c r="FO315" s="17"/>
      <c r="FP315" s="17"/>
      <c r="FQ315" s="17"/>
      <c r="FR315" s="17"/>
      <c r="FS315" s="17"/>
      <c r="FT315" s="18"/>
      <c r="FU315" s="24"/>
      <c r="FV315" s="17"/>
      <c r="FW315" s="17"/>
      <c r="FX315" s="17"/>
      <c r="FY315" s="17"/>
      <c r="FZ315" s="17"/>
      <c r="GA315" s="17"/>
      <c r="GB315" s="17"/>
      <c r="GC315" s="17"/>
      <c r="GD315" s="17"/>
      <c r="GE315" s="17"/>
      <c r="GF315" s="17"/>
      <c r="GG315" s="17"/>
      <c r="GH315" s="17"/>
      <c r="GI315" s="17"/>
      <c r="GJ315" s="17"/>
      <c r="GK315" s="17"/>
      <c r="GL315" s="17"/>
      <c r="GM315" s="17"/>
      <c r="GN315" s="17"/>
      <c r="GO315" s="17"/>
      <c r="GP315" s="18"/>
      <c r="GQ315" s="24"/>
      <c r="GR315" s="17"/>
      <c r="GS315" s="17"/>
      <c r="GT315" s="17"/>
      <c r="GU315" s="17"/>
      <c r="GV315" s="17"/>
      <c r="GW315" s="17"/>
      <c r="GX315" s="17"/>
      <c r="GY315" s="17"/>
      <c r="GZ315" s="17"/>
      <c r="HA315" s="17"/>
      <c r="HB315" s="17"/>
      <c r="HC315" s="17"/>
      <c r="HD315" s="17"/>
      <c r="HE315" s="17"/>
      <c r="HF315" s="17"/>
      <c r="HG315" s="17"/>
      <c r="HH315" s="17"/>
      <c r="HI315" s="17"/>
      <c r="HJ315" s="17"/>
      <c r="HK315" s="17"/>
      <c r="HL315" s="18"/>
    </row>
    <row r="316" spans="1:220" ht="13.5" customHeight="1">
      <c r="A316" s="19"/>
      <c r="B316" s="310" t="str">
        <f>IF($F$278="2","女","")</f>
        <v/>
      </c>
      <c r="C316" s="310"/>
      <c r="E316" s="307" t="s">
        <v>248</v>
      </c>
      <c r="F316" s="308"/>
      <c r="G316" s="308"/>
      <c r="H316" s="308"/>
      <c r="I316" s="308"/>
      <c r="J316" s="308"/>
      <c r="K316" s="308"/>
      <c r="L316" s="308"/>
      <c r="M316" s="308"/>
      <c r="N316" s="308"/>
      <c r="O316" s="308"/>
      <c r="P316" s="308"/>
      <c r="Q316" s="308"/>
      <c r="R316" s="308"/>
      <c r="V316" s="20"/>
      <c r="W316" s="19"/>
      <c r="X316" s="310" t="str">
        <f>IF($AB$278="2","女","")</f>
        <v/>
      </c>
      <c r="Y316" s="310"/>
      <c r="AA316" s="307" t="s">
        <v>248</v>
      </c>
      <c r="AB316" s="308"/>
      <c r="AC316" s="308"/>
      <c r="AD316" s="308"/>
      <c r="AE316" s="308"/>
      <c r="AF316" s="308"/>
      <c r="AG316" s="308"/>
      <c r="AH316" s="308"/>
      <c r="AI316" s="308"/>
      <c r="AJ316" s="308"/>
      <c r="AK316" s="308"/>
      <c r="AL316" s="308"/>
      <c r="AM316" s="308"/>
      <c r="AN316" s="308"/>
      <c r="AR316" s="20"/>
      <c r="AS316" s="19"/>
      <c r="AT316" s="310" t="str">
        <f>IF($AX$278="2","女","")</f>
        <v/>
      </c>
      <c r="AU316" s="310"/>
      <c r="AW316" s="307" t="s">
        <v>248</v>
      </c>
      <c r="AX316" s="308"/>
      <c r="AY316" s="308"/>
      <c r="AZ316" s="308"/>
      <c r="BA316" s="308"/>
      <c r="BB316" s="308"/>
      <c r="BC316" s="308"/>
      <c r="BD316" s="308"/>
      <c r="BE316" s="308"/>
      <c r="BF316" s="308"/>
      <c r="BG316" s="308"/>
      <c r="BH316" s="308"/>
      <c r="BI316" s="308"/>
      <c r="BJ316" s="308"/>
      <c r="BN316" s="20"/>
      <c r="BO316" s="19"/>
      <c r="BP316" s="310" t="str">
        <f>IF($BT$278="2","女","")</f>
        <v/>
      </c>
      <c r="BQ316" s="310"/>
      <c r="BS316" s="307" t="s">
        <v>248</v>
      </c>
      <c r="BT316" s="308"/>
      <c r="BU316" s="308"/>
      <c r="BV316" s="308"/>
      <c r="BW316" s="308"/>
      <c r="BX316" s="308"/>
      <c r="BY316" s="308"/>
      <c r="BZ316" s="308"/>
      <c r="CA316" s="308"/>
      <c r="CB316" s="308"/>
      <c r="CC316" s="308"/>
      <c r="CD316" s="308"/>
      <c r="CE316" s="308"/>
      <c r="CF316" s="308"/>
      <c r="CJ316" s="20"/>
      <c r="CK316" s="19"/>
      <c r="CL316" s="310" t="str">
        <f>IF($CP$278="2","女","")</f>
        <v/>
      </c>
      <c r="CM316" s="310"/>
      <c r="CO316" s="307" t="s">
        <v>248</v>
      </c>
      <c r="CP316" s="308"/>
      <c r="CQ316" s="308"/>
      <c r="CR316" s="308"/>
      <c r="CS316" s="308"/>
      <c r="CT316" s="308"/>
      <c r="CU316" s="308"/>
      <c r="CV316" s="308"/>
      <c r="CW316" s="308"/>
      <c r="CX316" s="308"/>
      <c r="CY316" s="308"/>
      <c r="CZ316" s="308"/>
      <c r="DA316" s="308"/>
      <c r="DB316" s="308"/>
      <c r="DF316" s="20"/>
      <c r="DG316" s="19"/>
      <c r="DH316" s="310" t="str">
        <f>IF($DL$278="2","女","")</f>
        <v/>
      </c>
      <c r="DI316" s="310"/>
      <c r="DK316" s="307" t="s">
        <v>248</v>
      </c>
      <c r="DL316" s="308"/>
      <c r="DM316" s="308"/>
      <c r="DN316" s="308"/>
      <c r="DO316" s="308"/>
      <c r="DP316" s="308"/>
      <c r="DQ316" s="308"/>
      <c r="DR316" s="308"/>
      <c r="DS316" s="308"/>
      <c r="DT316" s="308"/>
      <c r="DU316" s="308"/>
      <c r="DV316" s="308"/>
      <c r="DW316" s="308"/>
      <c r="DX316" s="308"/>
      <c r="EB316" s="20"/>
      <c r="EC316" s="19"/>
      <c r="ED316" s="310" t="str">
        <f>IF($EH$278="2","女","")</f>
        <v/>
      </c>
      <c r="EE316" s="310"/>
      <c r="EG316" s="307" t="s">
        <v>248</v>
      </c>
      <c r="EH316" s="308"/>
      <c r="EI316" s="308"/>
      <c r="EJ316" s="308"/>
      <c r="EK316" s="308"/>
      <c r="EL316" s="308"/>
      <c r="EM316" s="308"/>
      <c r="EN316" s="308"/>
      <c r="EO316" s="308"/>
      <c r="EP316" s="308"/>
      <c r="EQ316" s="308"/>
      <c r="ER316" s="308"/>
      <c r="ES316" s="308"/>
      <c r="ET316" s="308"/>
      <c r="EX316" s="20"/>
      <c r="EY316" s="19"/>
      <c r="EZ316" s="310" t="str">
        <f>IF($FD$278="2","女","")</f>
        <v/>
      </c>
      <c r="FA316" s="310"/>
      <c r="FC316" s="307" t="s">
        <v>248</v>
      </c>
      <c r="FD316" s="308"/>
      <c r="FE316" s="308"/>
      <c r="FF316" s="308"/>
      <c r="FG316" s="308"/>
      <c r="FH316" s="308"/>
      <c r="FI316" s="308"/>
      <c r="FJ316" s="308"/>
      <c r="FK316" s="308"/>
      <c r="FL316" s="308"/>
      <c r="FM316" s="308"/>
      <c r="FN316" s="308"/>
      <c r="FO316" s="308"/>
      <c r="FP316" s="308"/>
      <c r="FT316" s="20"/>
      <c r="FU316" s="19"/>
      <c r="FV316" s="310" t="str">
        <f>IF($FZ$278="2","女","")</f>
        <v/>
      </c>
      <c r="FW316" s="310"/>
      <c r="FY316" s="307" t="s">
        <v>248</v>
      </c>
      <c r="FZ316" s="308"/>
      <c r="GA316" s="308"/>
      <c r="GB316" s="308"/>
      <c r="GC316" s="308"/>
      <c r="GD316" s="308"/>
      <c r="GE316" s="308"/>
      <c r="GF316" s="308"/>
      <c r="GG316" s="308"/>
      <c r="GH316" s="308"/>
      <c r="GI316" s="308"/>
      <c r="GJ316" s="308"/>
      <c r="GK316" s="308"/>
      <c r="GL316" s="308"/>
      <c r="GP316" s="20"/>
      <c r="GQ316" s="19"/>
      <c r="GR316" s="310" t="str">
        <f>IF($GV$278="2","女","")</f>
        <v/>
      </c>
      <c r="GS316" s="310"/>
      <c r="GU316" s="307" t="s">
        <v>248</v>
      </c>
      <c r="GV316" s="308"/>
      <c r="GW316" s="308"/>
      <c r="GX316" s="308"/>
      <c r="GY316" s="308"/>
      <c r="GZ316" s="308"/>
      <c r="HA316" s="308"/>
      <c r="HB316" s="308"/>
      <c r="HC316" s="308"/>
      <c r="HD316" s="308"/>
      <c r="HE316" s="308"/>
      <c r="HF316" s="308"/>
      <c r="HG316" s="308"/>
      <c r="HH316" s="308"/>
      <c r="HL316" s="20"/>
    </row>
    <row r="317" spans="1:220" ht="14.25" customHeight="1" thickBot="1">
      <c r="A317" s="19"/>
      <c r="B317" s="310"/>
      <c r="C317" s="310"/>
      <c r="E317" s="309"/>
      <c r="F317" s="309"/>
      <c r="G317" s="309"/>
      <c r="H317" s="309"/>
      <c r="I317" s="309"/>
      <c r="J317" s="309"/>
      <c r="K317" s="309"/>
      <c r="L317" s="309"/>
      <c r="M317" s="309"/>
      <c r="N317" s="309"/>
      <c r="O317" s="309"/>
      <c r="P317" s="309"/>
      <c r="Q317" s="309"/>
      <c r="R317" s="309"/>
      <c r="V317" s="20"/>
      <c r="W317" s="19"/>
      <c r="X317" s="310"/>
      <c r="Y317" s="310"/>
      <c r="AA317" s="309"/>
      <c r="AB317" s="309"/>
      <c r="AC317" s="309"/>
      <c r="AD317" s="309"/>
      <c r="AE317" s="309"/>
      <c r="AF317" s="309"/>
      <c r="AG317" s="309"/>
      <c r="AH317" s="309"/>
      <c r="AI317" s="309"/>
      <c r="AJ317" s="309"/>
      <c r="AK317" s="309"/>
      <c r="AL317" s="309"/>
      <c r="AM317" s="309"/>
      <c r="AN317" s="309"/>
      <c r="AR317" s="20"/>
      <c r="AS317" s="19"/>
      <c r="AT317" s="310"/>
      <c r="AU317" s="310"/>
      <c r="AW317" s="309"/>
      <c r="AX317" s="309"/>
      <c r="AY317" s="309"/>
      <c r="AZ317" s="309"/>
      <c r="BA317" s="309"/>
      <c r="BB317" s="309"/>
      <c r="BC317" s="309"/>
      <c r="BD317" s="309"/>
      <c r="BE317" s="309"/>
      <c r="BF317" s="309"/>
      <c r="BG317" s="309"/>
      <c r="BH317" s="309"/>
      <c r="BI317" s="309"/>
      <c r="BJ317" s="309"/>
      <c r="BN317" s="20"/>
      <c r="BO317" s="19"/>
      <c r="BP317" s="310"/>
      <c r="BQ317" s="310"/>
      <c r="BS317" s="309"/>
      <c r="BT317" s="309"/>
      <c r="BU317" s="309"/>
      <c r="BV317" s="309"/>
      <c r="BW317" s="309"/>
      <c r="BX317" s="309"/>
      <c r="BY317" s="309"/>
      <c r="BZ317" s="309"/>
      <c r="CA317" s="309"/>
      <c r="CB317" s="309"/>
      <c r="CC317" s="309"/>
      <c r="CD317" s="309"/>
      <c r="CE317" s="309"/>
      <c r="CF317" s="309"/>
      <c r="CJ317" s="20"/>
      <c r="CK317" s="19"/>
      <c r="CL317" s="310"/>
      <c r="CM317" s="310"/>
      <c r="CO317" s="309"/>
      <c r="CP317" s="309"/>
      <c r="CQ317" s="309"/>
      <c r="CR317" s="309"/>
      <c r="CS317" s="309"/>
      <c r="CT317" s="309"/>
      <c r="CU317" s="309"/>
      <c r="CV317" s="309"/>
      <c r="CW317" s="309"/>
      <c r="CX317" s="309"/>
      <c r="CY317" s="309"/>
      <c r="CZ317" s="309"/>
      <c r="DA317" s="309"/>
      <c r="DB317" s="309"/>
      <c r="DF317" s="20"/>
      <c r="DG317" s="19"/>
      <c r="DH317" s="310"/>
      <c r="DI317" s="310"/>
      <c r="DK317" s="309"/>
      <c r="DL317" s="309"/>
      <c r="DM317" s="309"/>
      <c r="DN317" s="309"/>
      <c r="DO317" s="309"/>
      <c r="DP317" s="309"/>
      <c r="DQ317" s="309"/>
      <c r="DR317" s="309"/>
      <c r="DS317" s="309"/>
      <c r="DT317" s="309"/>
      <c r="DU317" s="309"/>
      <c r="DV317" s="309"/>
      <c r="DW317" s="309"/>
      <c r="DX317" s="309"/>
      <c r="EB317" s="20"/>
      <c r="EC317" s="19"/>
      <c r="ED317" s="310"/>
      <c r="EE317" s="310"/>
      <c r="EG317" s="309"/>
      <c r="EH317" s="309"/>
      <c r="EI317" s="309"/>
      <c r="EJ317" s="309"/>
      <c r="EK317" s="309"/>
      <c r="EL317" s="309"/>
      <c r="EM317" s="309"/>
      <c r="EN317" s="309"/>
      <c r="EO317" s="309"/>
      <c r="EP317" s="309"/>
      <c r="EQ317" s="309"/>
      <c r="ER317" s="309"/>
      <c r="ES317" s="309"/>
      <c r="ET317" s="309"/>
      <c r="EX317" s="20"/>
      <c r="EY317" s="19"/>
      <c r="EZ317" s="310"/>
      <c r="FA317" s="310"/>
      <c r="FC317" s="309"/>
      <c r="FD317" s="309"/>
      <c r="FE317" s="309"/>
      <c r="FF317" s="309"/>
      <c r="FG317" s="309"/>
      <c r="FH317" s="309"/>
      <c r="FI317" s="309"/>
      <c r="FJ317" s="309"/>
      <c r="FK317" s="309"/>
      <c r="FL317" s="309"/>
      <c r="FM317" s="309"/>
      <c r="FN317" s="309"/>
      <c r="FO317" s="309"/>
      <c r="FP317" s="309"/>
      <c r="FT317" s="20"/>
      <c r="FU317" s="19"/>
      <c r="FV317" s="310"/>
      <c r="FW317" s="310"/>
      <c r="FY317" s="309"/>
      <c r="FZ317" s="309"/>
      <c r="GA317" s="309"/>
      <c r="GB317" s="309"/>
      <c r="GC317" s="309"/>
      <c r="GD317" s="309"/>
      <c r="GE317" s="309"/>
      <c r="GF317" s="309"/>
      <c r="GG317" s="309"/>
      <c r="GH317" s="309"/>
      <c r="GI317" s="309"/>
      <c r="GJ317" s="309"/>
      <c r="GK317" s="309"/>
      <c r="GL317" s="309"/>
      <c r="GP317" s="20"/>
      <c r="GQ317" s="19"/>
      <c r="GR317" s="310"/>
      <c r="GS317" s="310"/>
      <c r="GU317" s="309"/>
      <c r="GV317" s="309"/>
      <c r="GW317" s="309"/>
      <c r="GX317" s="309"/>
      <c r="GY317" s="309"/>
      <c r="GZ317" s="309"/>
      <c r="HA317" s="309"/>
      <c r="HB317" s="309"/>
      <c r="HC317" s="309"/>
      <c r="HD317" s="309"/>
      <c r="HE317" s="309"/>
      <c r="HF317" s="309"/>
      <c r="HG317" s="309"/>
      <c r="HH317" s="309"/>
      <c r="HL317" s="20"/>
    </row>
    <row r="318" spans="1:220" ht="15" thickTop="1" thickBot="1">
      <c r="A318" s="19"/>
      <c r="V318" s="20"/>
      <c r="W318" s="19"/>
      <c r="AR318" s="20"/>
      <c r="AS318" s="19"/>
      <c r="BN318" s="20"/>
      <c r="BO318" s="19"/>
      <c r="CJ318" s="20"/>
      <c r="CK318" s="19"/>
      <c r="DF318" s="20"/>
      <c r="DG318" s="19"/>
      <c r="EB318" s="20"/>
      <c r="EC318" s="19"/>
      <c r="EX318" s="20"/>
      <c r="EY318" s="19"/>
      <c r="FT318" s="20"/>
      <c r="FU318" s="19"/>
      <c r="GP318" s="20"/>
      <c r="GQ318" s="19"/>
      <c r="HL318" s="20"/>
    </row>
    <row r="319" spans="1:220" ht="13.5" customHeight="1">
      <c r="A319" s="19"/>
      <c r="B319" s="282" t="s">
        <v>249</v>
      </c>
      <c r="C319" s="287"/>
      <c r="D319" s="287"/>
      <c r="E319" s="287"/>
      <c r="F319" s="287"/>
      <c r="G319" s="287"/>
      <c r="H319" s="287"/>
      <c r="I319" s="287"/>
      <c r="J319" s="287"/>
      <c r="K319" s="286" t="s">
        <v>250</v>
      </c>
      <c r="L319" s="287"/>
      <c r="M319" s="287"/>
      <c r="N319" s="287"/>
      <c r="O319" s="287"/>
      <c r="P319" s="287"/>
      <c r="Q319" s="287"/>
      <c r="R319" s="287"/>
      <c r="S319" s="287"/>
      <c r="T319" s="287"/>
      <c r="U319" s="305"/>
      <c r="V319" s="20"/>
      <c r="W319" s="19"/>
      <c r="X319" s="282" t="s">
        <v>249</v>
      </c>
      <c r="Y319" s="287"/>
      <c r="Z319" s="287"/>
      <c r="AA319" s="287"/>
      <c r="AB319" s="287"/>
      <c r="AC319" s="287"/>
      <c r="AD319" s="287"/>
      <c r="AE319" s="287"/>
      <c r="AF319" s="287"/>
      <c r="AG319" s="286" t="s">
        <v>250</v>
      </c>
      <c r="AH319" s="287"/>
      <c r="AI319" s="287"/>
      <c r="AJ319" s="287"/>
      <c r="AK319" s="287"/>
      <c r="AL319" s="287"/>
      <c r="AM319" s="287"/>
      <c r="AN319" s="287"/>
      <c r="AO319" s="287"/>
      <c r="AP319" s="287"/>
      <c r="AQ319" s="305"/>
      <c r="AR319" s="20"/>
      <c r="AS319" s="19"/>
      <c r="AT319" s="282" t="s">
        <v>249</v>
      </c>
      <c r="AU319" s="287"/>
      <c r="AV319" s="287"/>
      <c r="AW319" s="287"/>
      <c r="AX319" s="287"/>
      <c r="AY319" s="287"/>
      <c r="AZ319" s="287"/>
      <c r="BA319" s="287"/>
      <c r="BB319" s="287"/>
      <c r="BC319" s="286" t="s">
        <v>250</v>
      </c>
      <c r="BD319" s="287"/>
      <c r="BE319" s="287"/>
      <c r="BF319" s="287"/>
      <c r="BG319" s="287"/>
      <c r="BH319" s="287"/>
      <c r="BI319" s="287"/>
      <c r="BJ319" s="287"/>
      <c r="BK319" s="287"/>
      <c r="BL319" s="287"/>
      <c r="BM319" s="305"/>
      <c r="BN319" s="20"/>
      <c r="BO319" s="19"/>
      <c r="BP319" s="282" t="s">
        <v>249</v>
      </c>
      <c r="BQ319" s="287"/>
      <c r="BR319" s="287"/>
      <c r="BS319" s="287"/>
      <c r="BT319" s="287"/>
      <c r="BU319" s="287"/>
      <c r="BV319" s="287"/>
      <c r="BW319" s="287"/>
      <c r="BX319" s="287"/>
      <c r="BY319" s="286" t="s">
        <v>250</v>
      </c>
      <c r="BZ319" s="287"/>
      <c r="CA319" s="287"/>
      <c r="CB319" s="287"/>
      <c r="CC319" s="287"/>
      <c r="CD319" s="287"/>
      <c r="CE319" s="287"/>
      <c r="CF319" s="287"/>
      <c r="CG319" s="287"/>
      <c r="CH319" s="287"/>
      <c r="CI319" s="305"/>
      <c r="CJ319" s="20"/>
      <c r="CK319" s="19"/>
      <c r="CL319" s="282" t="s">
        <v>249</v>
      </c>
      <c r="CM319" s="287"/>
      <c r="CN319" s="287"/>
      <c r="CO319" s="287"/>
      <c r="CP319" s="287"/>
      <c r="CQ319" s="287"/>
      <c r="CR319" s="287"/>
      <c r="CS319" s="287"/>
      <c r="CT319" s="287"/>
      <c r="CU319" s="286" t="s">
        <v>250</v>
      </c>
      <c r="CV319" s="287"/>
      <c r="CW319" s="287"/>
      <c r="CX319" s="287"/>
      <c r="CY319" s="287"/>
      <c r="CZ319" s="287"/>
      <c r="DA319" s="287"/>
      <c r="DB319" s="287"/>
      <c r="DC319" s="287"/>
      <c r="DD319" s="287"/>
      <c r="DE319" s="305"/>
      <c r="DF319" s="20"/>
      <c r="DG319" s="19"/>
      <c r="DH319" s="282" t="s">
        <v>249</v>
      </c>
      <c r="DI319" s="287"/>
      <c r="DJ319" s="287"/>
      <c r="DK319" s="287"/>
      <c r="DL319" s="287"/>
      <c r="DM319" s="287"/>
      <c r="DN319" s="287"/>
      <c r="DO319" s="287"/>
      <c r="DP319" s="287"/>
      <c r="DQ319" s="286" t="s">
        <v>250</v>
      </c>
      <c r="DR319" s="287"/>
      <c r="DS319" s="287"/>
      <c r="DT319" s="287"/>
      <c r="DU319" s="287"/>
      <c r="DV319" s="287"/>
      <c r="DW319" s="287"/>
      <c r="DX319" s="287"/>
      <c r="DY319" s="287"/>
      <c r="DZ319" s="287"/>
      <c r="EA319" s="305"/>
      <c r="EB319" s="20"/>
      <c r="EC319" s="19"/>
      <c r="ED319" s="282" t="s">
        <v>249</v>
      </c>
      <c r="EE319" s="287"/>
      <c r="EF319" s="287"/>
      <c r="EG319" s="287"/>
      <c r="EH319" s="287"/>
      <c r="EI319" s="287"/>
      <c r="EJ319" s="287"/>
      <c r="EK319" s="287"/>
      <c r="EL319" s="287"/>
      <c r="EM319" s="286" t="s">
        <v>250</v>
      </c>
      <c r="EN319" s="287"/>
      <c r="EO319" s="287"/>
      <c r="EP319" s="287"/>
      <c r="EQ319" s="287"/>
      <c r="ER319" s="287"/>
      <c r="ES319" s="287"/>
      <c r="ET319" s="287"/>
      <c r="EU319" s="287"/>
      <c r="EV319" s="287"/>
      <c r="EW319" s="305"/>
      <c r="EX319" s="20"/>
      <c r="EY319" s="19"/>
      <c r="EZ319" s="282" t="s">
        <v>249</v>
      </c>
      <c r="FA319" s="287"/>
      <c r="FB319" s="287"/>
      <c r="FC319" s="287"/>
      <c r="FD319" s="287"/>
      <c r="FE319" s="287"/>
      <c r="FF319" s="287"/>
      <c r="FG319" s="287"/>
      <c r="FH319" s="287"/>
      <c r="FI319" s="286" t="s">
        <v>250</v>
      </c>
      <c r="FJ319" s="287"/>
      <c r="FK319" s="287"/>
      <c r="FL319" s="287"/>
      <c r="FM319" s="287"/>
      <c r="FN319" s="287"/>
      <c r="FO319" s="287"/>
      <c r="FP319" s="287"/>
      <c r="FQ319" s="287"/>
      <c r="FR319" s="287"/>
      <c r="FS319" s="305"/>
      <c r="FT319" s="20"/>
      <c r="FU319" s="19"/>
      <c r="FV319" s="282" t="s">
        <v>249</v>
      </c>
      <c r="FW319" s="287"/>
      <c r="FX319" s="287"/>
      <c r="FY319" s="287"/>
      <c r="FZ319" s="287"/>
      <c r="GA319" s="287"/>
      <c r="GB319" s="287"/>
      <c r="GC319" s="287"/>
      <c r="GD319" s="287"/>
      <c r="GE319" s="286" t="s">
        <v>250</v>
      </c>
      <c r="GF319" s="287"/>
      <c r="GG319" s="287"/>
      <c r="GH319" s="287"/>
      <c r="GI319" s="287"/>
      <c r="GJ319" s="287"/>
      <c r="GK319" s="287"/>
      <c r="GL319" s="287"/>
      <c r="GM319" s="287"/>
      <c r="GN319" s="287"/>
      <c r="GO319" s="305"/>
      <c r="GP319" s="20"/>
      <c r="GQ319" s="19"/>
      <c r="GR319" s="282" t="s">
        <v>249</v>
      </c>
      <c r="GS319" s="287"/>
      <c r="GT319" s="287"/>
      <c r="GU319" s="287"/>
      <c r="GV319" s="287"/>
      <c r="GW319" s="287"/>
      <c r="GX319" s="287"/>
      <c r="GY319" s="287"/>
      <c r="GZ319" s="287"/>
      <c r="HA319" s="286" t="s">
        <v>250</v>
      </c>
      <c r="HB319" s="287"/>
      <c r="HC319" s="287"/>
      <c r="HD319" s="287"/>
      <c r="HE319" s="287"/>
      <c r="HF319" s="287"/>
      <c r="HG319" s="287"/>
      <c r="HH319" s="287"/>
      <c r="HI319" s="287"/>
      <c r="HJ319" s="287"/>
      <c r="HK319" s="305"/>
      <c r="HL319" s="20"/>
    </row>
    <row r="320" spans="1:220" ht="13.5" customHeight="1">
      <c r="A320" s="19"/>
      <c r="B320" s="284"/>
      <c r="C320" s="289"/>
      <c r="D320" s="289"/>
      <c r="E320" s="289"/>
      <c r="F320" s="289"/>
      <c r="G320" s="289"/>
      <c r="H320" s="289"/>
      <c r="I320" s="289"/>
      <c r="J320" s="289"/>
      <c r="K320" s="288"/>
      <c r="L320" s="289"/>
      <c r="M320" s="289"/>
      <c r="N320" s="289"/>
      <c r="O320" s="289"/>
      <c r="P320" s="289"/>
      <c r="Q320" s="289"/>
      <c r="R320" s="289"/>
      <c r="S320" s="289"/>
      <c r="T320" s="289"/>
      <c r="U320" s="306"/>
      <c r="V320" s="20"/>
      <c r="W320" s="19"/>
      <c r="X320" s="284"/>
      <c r="Y320" s="289"/>
      <c r="Z320" s="289"/>
      <c r="AA320" s="289"/>
      <c r="AB320" s="289"/>
      <c r="AC320" s="289"/>
      <c r="AD320" s="289"/>
      <c r="AE320" s="289"/>
      <c r="AF320" s="289"/>
      <c r="AG320" s="288"/>
      <c r="AH320" s="289"/>
      <c r="AI320" s="289"/>
      <c r="AJ320" s="289"/>
      <c r="AK320" s="289"/>
      <c r="AL320" s="289"/>
      <c r="AM320" s="289"/>
      <c r="AN320" s="289"/>
      <c r="AO320" s="289"/>
      <c r="AP320" s="289"/>
      <c r="AQ320" s="306"/>
      <c r="AR320" s="20"/>
      <c r="AS320" s="19"/>
      <c r="AT320" s="284"/>
      <c r="AU320" s="289"/>
      <c r="AV320" s="289"/>
      <c r="AW320" s="289"/>
      <c r="AX320" s="289"/>
      <c r="AY320" s="289"/>
      <c r="AZ320" s="289"/>
      <c r="BA320" s="289"/>
      <c r="BB320" s="289"/>
      <c r="BC320" s="288"/>
      <c r="BD320" s="289"/>
      <c r="BE320" s="289"/>
      <c r="BF320" s="289"/>
      <c r="BG320" s="289"/>
      <c r="BH320" s="289"/>
      <c r="BI320" s="289"/>
      <c r="BJ320" s="289"/>
      <c r="BK320" s="289"/>
      <c r="BL320" s="289"/>
      <c r="BM320" s="306"/>
      <c r="BN320" s="20"/>
      <c r="BO320" s="19"/>
      <c r="BP320" s="284"/>
      <c r="BQ320" s="289"/>
      <c r="BR320" s="289"/>
      <c r="BS320" s="289"/>
      <c r="BT320" s="289"/>
      <c r="BU320" s="289"/>
      <c r="BV320" s="289"/>
      <c r="BW320" s="289"/>
      <c r="BX320" s="289"/>
      <c r="BY320" s="288"/>
      <c r="BZ320" s="289"/>
      <c r="CA320" s="289"/>
      <c r="CB320" s="289"/>
      <c r="CC320" s="289"/>
      <c r="CD320" s="289"/>
      <c r="CE320" s="289"/>
      <c r="CF320" s="289"/>
      <c r="CG320" s="289"/>
      <c r="CH320" s="289"/>
      <c r="CI320" s="306"/>
      <c r="CJ320" s="20"/>
      <c r="CK320" s="19"/>
      <c r="CL320" s="284"/>
      <c r="CM320" s="289"/>
      <c r="CN320" s="289"/>
      <c r="CO320" s="289"/>
      <c r="CP320" s="289"/>
      <c r="CQ320" s="289"/>
      <c r="CR320" s="289"/>
      <c r="CS320" s="289"/>
      <c r="CT320" s="289"/>
      <c r="CU320" s="288"/>
      <c r="CV320" s="289"/>
      <c r="CW320" s="289"/>
      <c r="CX320" s="289"/>
      <c r="CY320" s="289"/>
      <c r="CZ320" s="289"/>
      <c r="DA320" s="289"/>
      <c r="DB320" s="289"/>
      <c r="DC320" s="289"/>
      <c r="DD320" s="289"/>
      <c r="DE320" s="306"/>
      <c r="DF320" s="20"/>
      <c r="DG320" s="19"/>
      <c r="DH320" s="284"/>
      <c r="DI320" s="289"/>
      <c r="DJ320" s="289"/>
      <c r="DK320" s="289"/>
      <c r="DL320" s="289"/>
      <c r="DM320" s="289"/>
      <c r="DN320" s="289"/>
      <c r="DO320" s="289"/>
      <c r="DP320" s="289"/>
      <c r="DQ320" s="288"/>
      <c r="DR320" s="289"/>
      <c r="DS320" s="289"/>
      <c r="DT320" s="289"/>
      <c r="DU320" s="289"/>
      <c r="DV320" s="289"/>
      <c r="DW320" s="289"/>
      <c r="DX320" s="289"/>
      <c r="DY320" s="289"/>
      <c r="DZ320" s="289"/>
      <c r="EA320" s="306"/>
      <c r="EB320" s="20"/>
      <c r="EC320" s="19"/>
      <c r="ED320" s="284"/>
      <c r="EE320" s="289"/>
      <c r="EF320" s="289"/>
      <c r="EG320" s="289"/>
      <c r="EH320" s="289"/>
      <c r="EI320" s="289"/>
      <c r="EJ320" s="289"/>
      <c r="EK320" s="289"/>
      <c r="EL320" s="289"/>
      <c r="EM320" s="288"/>
      <c r="EN320" s="289"/>
      <c r="EO320" s="289"/>
      <c r="EP320" s="289"/>
      <c r="EQ320" s="289"/>
      <c r="ER320" s="289"/>
      <c r="ES320" s="289"/>
      <c r="ET320" s="289"/>
      <c r="EU320" s="289"/>
      <c r="EV320" s="289"/>
      <c r="EW320" s="306"/>
      <c r="EX320" s="20"/>
      <c r="EY320" s="19"/>
      <c r="EZ320" s="284"/>
      <c r="FA320" s="289"/>
      <c r="FB320" s="289"/>
      <c r="FC320" s="289"/>
      <c r="FD320" s="289"/>
      <c r="FE320" s="289"/>
      <c r="FF320" s="289"/>
      <c r="FG320" s="289"/>
      <c r="FH320" s="289"/>
      <c r="FI320" s="288"/>
      <c r="FJ320" s="289"/>
      <c r="FK320" s="289"/>
      <c r="FL320" s="289"/>
      <c r="FM320" s="289"/>
      <c r="FN320" s="289"/>
      <c r="FO320" s="289"/>
      <c r="FP320" s="289"/>
      <c r="FQ320" s="289"/>
      <c r="FR320" s="289"/>
      <c r="FS320" s="306"/>
      <c r="FT320" s="20"/>
      <c r="FU320" s="19"/>
      <c r="FV320" s="284"/>
      <c r="FW320" s="289"/>
      <c r="FX320" s="289"/>
      <c r="FY320" s="289"/>
      <c r="FZ320" s="289"/>
      <c r="GA320" s="289"/>
      <c r="GB320" s="289"/>
      <c r="GC320" s="289"/>
      <c r="GD320" s="289"/>
      <c r="GE320" s="288"/>
      <c r="GF320" s="289"/>
      <c r="GG320" s="289"/>
      <c r="GH320" s="289"/>
      <c r="GI320" s="289"/>
      <c r="GJ320" s="289"/>
      <c r="GK320" s="289"/>
      <c r="GL320" s="289"/>
      <c r="GM320" s="289"/>
      <c r="GN320" s="289"/>
      <c r="GO320" s="306"/>
      <c r="GP320" s="20"/>
      <c r="GQ320" s="19"/>
      <c r="GR320" s="284"/>
      <c r="GS320" s="289"/>
      <c r="GT320" s="289"/>
      <c r="GU320" s="289"/>
      <c r="GV320" s="289"/>
      <c r="GW320" s="289"/>
      <c r="GX320" s="289"/>
      <c r="GY320" s="289"/>
      <c r="GZ320" s="289"/>
      <c r="HA320" s="288"/>
      <c r="HB320" s="289"/>
      <c r="HC320" s="289"/>
      <c r="HD320" s="289"/>
      <c r="HE320" s="289"/>
      <c r="HF320" s="289"/>
      <c r="HG320" s="289"/>
      <c r="HH320" s="289"/>
      <c r="HI320" s="289"/>
      <c r="HJ320" s="289"/>
      <c r="HK320" s="306"/>
      <c r="HL320" s="20"/>
    </row>
    <row r="321" spans="1:220" ht="13.5" customHeight="1">
      <c r="A321" s="19"/>
      <c r="B321" s="252" t="str">
        <f>個人一覧!$P$60</f>
        <v/>
      </c>
      <c r="C321" s="253"/>
      <c r="D321" s="253"/>
      <c r="E321" s="253"/>
      <c r="F321" s="253"/>
      <c r="G321" s="253"/>
      <c r="H321" s="253"/>
      <c r="I321" s="253"/>
      <c r="J321" s="253"/>
      <c r="K321" s="258" t="str">
        <f>IF(個人一覧!$Q$60="","記録なし",IF(LEN(個人一覧!$Q$60)=7,MID(個人一覧!$Q$60,2,2)&amp;"'"&amp;MID(個人一覧!$Q$60,4,2)&amp;""""&amp;MID(個人一覧!$Q$60,6,2),MID(個人一覧!$Q$60,2,2)&amp;"m"&amp;MID(個人一覧!$Q$60,4,2)))</f>
        <v>記録なし</v>
      </c>
      <c r="L321" s="253"/>
      <c r="M321" s="253"/>
      <c r="N321" s="253"/>
      <c r="O321" s="253"/>
      <c r="P321" s="253"/>
      <c r="Q321" s="253"/>
      <c r="R321" s="253"/>
      <c r="S321" s="253"/>
      <c r="T321" s="253"/>
      <c r="U321" s="259"/>
      <c r="V321" s="20"/>
      <c r="W321" s="19"/>
      <c r="X321" s="252" t="str">
        <f>個人一覧!$P$61</f>
        <v/>
      </c>
      <c r="Y321" s="253"/>
      <c r="Z321" s="253"/>
      <c r="AA321" s="253"/>
      <c r="AB321" s="253"/>
      <c r="AC321" s="253"/>
      <c r="AD321" s="253"/>
      <c r="AE321" s="253"/>
      <c r="AF321" s="253"/>
      <c r="AG321" s="258" t="str">
        <f>IF(個人一覧!$Q$61="","記録なし",IF(LEN(個人一覧!$Q$61)=7,MID(個人一覧!$Q$61,2,2)&amp;"'"&amp;MID(個人一覧!$Q$61,4,2)&amp;""""&amp;MID(個人一覧!$Q$61,6,2),MID(個人一覧!$Q$61,2,2)&amp;"m"&amp;MID(個人一覧!$Q$61,4,2)))</f>
        <v>記録なし</v>
      </c>
      <c r="AH321" s="253"/>
      <c r="AI321" s="253"/>
      <c r="AJ321" s="253"/>
      <c r="AK321" s="253"/>
      <c r="AL321" s="253"/>
      <c r="AM321" s="253"/>
      <c r="AN321" s="253"/>
      <c r="AO321" s="253"/>
      <c r="AP321" s="253"/>
      <c r="AQ321" s="259"/>
      <c r="AR321" s="20"/>
      <c r="AS321" s="19"/>
      <c r="AT321" s="252" t="str">
        <f>個人一覧!$P$62</f>
        <v/>
      </c>
      <c r="AU321" s="253"/>
      <c r="AV321" s="253"/>
      <c r="AW321" s="253"/>
      <c r="AX321" s="253"/>
      <c r="AY321" s="253"/>
      <c r="AZ321" s="253"/>
      <c r="BA321" s="253"/>
      <c r="BB321" s="253"/>
      <c r="BC321" s="258" t="str">
        <f>IF(個人一覧!$Q$62="","記録なし",IF(LEN(個人一覧!$Q$62)=7,MID(個人一覧!$Q$62,2,2)&amp;"'"&amp;MID(個人一覧!$Q$62,4,2)&amp;""""&amp;MID(個人一覧!$Q$62,6,2),MID(個人一覧!$Q$62,2,2)&amp;"m"&amp;MID(個人一覧!$Q$62,4,2)))</f>
        <v>記録なし</v>
      </c>
      <c r="BD321" s="253"/>
      <c r="BE321" s="253"/>
      <c r="BF321" s="253"/>
      <c r="BG321" s="253"/>
      <c r="BH321" s="253"/>
      <c r="BI321" s="253"/>
      <c r="BJ321" s="253"/>
      <c r="BK321" s="253"/>
      <c r="BL321" s="253"/>
      <c r="BM321" s="259"/>
      <c r="BN321" s="20"/>
      <c r="BO321" s="19"/>
      <c r="BP321" s="252" t="str">
        <f>個人一覧!$P$63</f>
        <v/>
      </c>
      <c r="BQ321" s="253"/>
      <c r="BR321" s="253"/>
      <c r="BS321" s="253"/>
      <c r="BT321" s="253"/>
      <c r="BU321" s="253"/>
      <c r="BV321" s="253"/>
      <c r="BW321" s="253"/>
      <c r="BX321" s="253"/>
      <c r="BY321" s="258" t="str">
        <f>IF(個人一覧!$Q$63="","記録なし",IF(LEN(個人一覧!$Q$63)=7,MID(個人一覧!$Q$63,2,2)&amp;"'"&amp;MID(個人一覧!$Q$63,4,2)&amp;""""&amp;MID(個人一覧!$Q$63,6,2),MID(個人一覧!$Q$63,2,2)&amp;"m"&amp;MID(個人一覧!$Q$63,4,2)))</f>
        <v>記録なし</v>
      </c>
      <c r="BZ321" s="253"/>
      <c r="CA321" s="253"/>
      <c r="CB321" s="253"/>
      <c r="CC321" s="253"/>
      <c r="CD321" s="253"/>
      <c r="CE321" s="253"/>
      <c r="CF321" s="253"/>
      <c r="CG321" s="253"/>
      <c r="CH321" s="253"/>
      <c r="CI321" s="259"/>
      <c r="CJ321" s="20"/>
      <c r="CK321" s="19"/>
      <c r="CL321" s="252" t="str">
        <f>個人一覧!$P$64</f>
        <v/>
      </c>
      <c r="CM321" s="253"/>
      <c r="CN321" s="253"/>
      <c r="CO321" s="253"/>
      <c r="CP321" s="253"/>
      <c r="CQ321" s="253"/>
      <c r="CR321" s="253"/>
      <c r="CS321" s="253"/>
      <c r="CT321" s="253"/>
      <c r="CU321" s="258" t="str">
        <f>IF(個人一覧!$Q$64="","記録なし",IF(LEN(個人一覧!$Q$64)=7,MID(個人一覧!$Q$64,2,2)&amp;"'"&amp;MID(個人一覧!$Q$64,4,2)&amp;""""&amp;MID(個人一覧!$Q$64,6,2),MID(個人一覧!$Q$64,2,2)&amp;"m"&amp;MID(個人一覧!$Q$64,4,2)))</f>
        <v>記録なし</v>
      </c>
      <c r="CV321" s="253"/>
      <c r="CW321" s="253"/>
      <c r="CX321" s="253"/>
      <c r="CY321" s="253"/>
      <c r="CZ321" s="253"/>
      <c r="DA321" s="253"/>
      <c r="DB321" s="253"/>
      <c r="DC321" s="253"/>
      <c r="DD321" s="253"/>
      <c r="DE321" s="259"/>
      <c r="DF321" s="20"/>
      <c r="DG321" s="19"/>
      <c r="DH321" s="252" t="str">
        <f>個人一覧!$P$65</f>
        <v/>
      </c>
      <c r="DI321" s="253"/>
      <c r="DJ321" s="253"/>
      <c r="DK321" s="253"/>
      <c r="DL321" s="253"/>
      <c r="DM321" s="253"/>
      <c r="DN321" s="253"/>
      <c r="DO321" s="253"/>
      <c r="DP321" s="253"/>
      <c r="DQ321" s="258" t="str">
        <f>IF(個人一覧!$Q$65="","記録なし",IF(LEN(個人一覧!$Q$65)=7,MID(個人一覧!$Q$65,2,2)&amp;"'"&amp;MID(個人一覧!$Q$65,4,2)&amp;""""&amp;MID(個人一覧!$Q$65,6,2),MID(個人一覧!$Q$65,2,2)&amp;"m"&amp;MID(個人一覧!$Q$65,4,2)))</f>
        <v>記録なし</v>
      </c>
      <c r="DR321" s="253"/>
      <c r="DS321" s="253"/>
      <c r="DT321" s="253"/>
      <c r="DU321" s="253"/>
      <c r="DV321" s="253"/>
      <c r="DW321" s="253"/>
      <c r="DX321" s="253"/>
      <c r="DY321" s="253"/>
      <c r="DZ321" s="253"/>
      <c r="EA321" s="259"/>
      <c r="EB321" s="20"/>
      <c r="EC321" s="19"/>
      <c r="ED321" s="252" t="str">
        <f>個人一覧!$P$66</f>
        <v/>
      </c>
      <c r="EE321" s="253"/>
      <c r="EF321" s="253"/>
      <c r="EG321" s="253"/>
      <c r="EH321" s="253"/>
      <c r="EI321" s="253"/>
      <c r="EJ321" s="253"/>
      <c r="EK321" s="253"/>
      <c r="EL321" s="253"/>
      <c r="EM321" s="258" t="str">
        <f>IF(個人一覧!$Q$66="","記録なし",IF(LEN(個人一覧!$Q$66)=7,MID(個人一覧!$Q$66,2,2)&amp;"'"&amp;MID(個人一覧!$Q$66,4,2)&amp;""""&amp;MID(個人一覧!$Q$66,6,2),MID(個人一覧!$Q$66,2,2)&amp;"m"&amp;MID(個人一覧!$Q$66,4,2)))</f>
        <v>記録なし</v>
      </c>
      <c r="EN321" s="253"/>
      <c r="EO321" s="253"/>
      <c r="EP321" s="253"/>
      <c r="EQ321" s="253"/>
      <c r="ER321" s="253"/>
      <c r="ES321" s="253"/>
      <c r="ET321" s="253"/>
      <c r="EU321" s="253"/>
      <c r="EV321" s="253"/>
      <c r="EW321" s="259"/>
      <c r="EX321" s="20"/>
      <c r="EY321" s="19"/>
      <c r="EZ321" s="252" t="str">
        <f>個人一覧!$P$67</f>
        <v/>
      </c>
      <c r="FA321" s="253"/>
      <c r="FB321" s="253"/>
      <c r="FC321" s="253"/>
      <c r="FD321" s="253"/>
      <c r="FE321" s="253"/>
      <c r="FF321" s="253"/>
      <c r="FG321" s="253"/>
      <c r="FH321" s="253"/>
      <c r="FI321" s="258" t="str">
        <f>IF(個人一覧!$Q$67="","記録なし",IF(LEN(個人一覧!$Q$67)=7,MID(個人一覧!$Q$67,2,2)&amp;"'"&amp;MID(個人一覧!$Q$67,4,2)&amp;""""&amp;MID(個人一覧!$Q$67,6,2),MID(個人一覧!$Q$67,2,2)&amp;"m"&amp;MID(個人一覧!$Q$67,4,2)))</f>
        <v>記録なし</v>
      </c>
      <c r="FJ321" s="253"/>
      <c r="FK321" s="253"/>
      <c r="FL321" s="253"/>
      <c r="FM321" s="253"/>
      <c r="FN321" s="253"/>
      <c r="FO321" s="253"/>
      <c r="FP321" s="253"/>
      <c r="FQ321" s="253"/>
      <c r="FR321" s="253"/>
      <c r="FS321" s="259"/>
      <c r="FT321" s="20"/>
      <c r="FU321" s="19"/>
      <c r="FV321" s="252" t="str">
        <f>個人一覧!$P$68</f>
        <v/>
      </c>
      <c r="FW321" s="253"/>
      <c r="FX321" s="253"/>
      <c r="FY321" s="253"/>
      <c r="FZ321" s="253"/>
      <c r="GA321" s="253"/>
      <c r="GB321" s="253"/>
      <c r="GC321" s="253"/>
      <c r="GD321" s="253"/>
      <c r="GE321" s="258" t="str">
        <f>IF(個人一覧!$Q$68="","記録なし",IF(LEN(個人一覧!$Q$68)=7,MID(個人一覧!$Q$68,2,2)&amp;"'"&amp;MID(個人一覧!$Q$68,4,2)&amp;""""&amp;MID(個人一覧!$Q$68,6,2),MID(個人一覧!$Q$68,2,2)&amp;"m"&amp;MID(個人一覧!$Q$68,4,2)))</f>
        <v>記録なし</v>
      </c>
      <c r="GF321" s="253"/>
      <c r="GG321" s="253"/>
      <c r="GH321" s="253"/>
      <c r="GI321" s="253"/>
      <c r="GJ321" s="253"/>
      <c r="GK321" s="253"/>
      <c r="GL321" s="253"/>
      <c r="GM321" s="253"/>
      <c r="GN321" s="253"/>
      <c r="GO321" s="259"/>
      <c r="GP321" s="20"/>
      <c r="GQ321" s="19"/>
      <c r="GR321" s="252" t="str">
        <f>個人一覧!$P$69</f>
        <v/>
      </c>
      <c r="GS321" s="253"/>
      <c r="GT321" s="253"/>
      <c r="GU321" s="253"/>
      <c r="GV321" s="253"/>
      <c r="GW321" s="253"/>
      <c r="GX321" s="253"/>
      <c r="GY321" s="253"/>
      <c r="GZ321" s="253"/>
      <c r="HA321" s="258" t="str">
        <f>IF(個人一覧!$Q$69="","記録なし",IF(LEN(個人一覧!$Q$69)=7,MID(個人一覧!$Q$69,2,2)&amp;"'"&amp;MID(個人一覧!$Q$69,4,2)&amp;""""&amp;MID(個人一覧!$Q$69,6,2),MID(個人一覧!$Q$69,2,2)&amp;"m"&amp;MID(個人一覧!$Q$69,4,2)))</f>
        <v>記録なし</v>
      </c>
      <c r="HB321" s="253"/>
      <c r="HC321" s="253"/>
      <c r="HD321" s="253"/>
      <c r="HE321" s="253"/>
      <c r="HF321" s="253"/>
      <c r="HG321" s="253"/>
      <c r="HH321" s="253"/>
      <c r="HI321" s="253"/>
      <c r="HJ321" s="253"/>
      <c r="HK321" s="259"/>
      <c r="HL321" s="20"/>
    </row>
    <row r="322" spans="1:220" ht="13.5" customHeight="1">
      <c r="A322" s="19"/>
      <c r="B322" s="254"/>
      <c r="C322" s="255"/>
      <c r="D322" s="255"/>
      <c r="E322" s="255"/>
      <c r="F322" s="255"/>
      <c r="G322" s="255"/>
      <c r="H322" s="255"/>
      <c r="I322" s="255"/>
      <c r="J322" s="255"/>
      <c r="K322" s="260"/>
      <c r="L322" s="255"/>
      <c r="M322" s="255"/>
      <c r="N322" s="255"/>
      <c r="O322" s="255"/>
      <c r="P322" s="255"/>
      <c r="Q322" s="255"/>
      <c r="R322" s="255"/>
      <c r="S322" s="255"/>
      <c r="T322" s="255"/>
      <c r="U322" s="261"/>
      <c r="V322" s="20"/>
      <c r="W322" s="19"/>
      <c r="X322" s="254"/>
      <c r="Y322" s="255"/>
      <c r="Z322" s="255"/>
      <c r="AA322" s="255"/>
      <c r="AB322" s="255"/>
      <c r="AC322" s="255"/>
      <c r="AD322" s="255"/>
      <c r="AE322" s="255"/>
      <c r="AF322" s="255"/>
      <c r="AG322" s="260"/>
      <c r="AH322" s="255"/>
      <c r="AI322" s="255"/>
      <c r="AJ322" s="255"/>
      <c r="AK322" s="255"/>
      <c r="AL322" s="255"/>
      <c r="AM322" s="255"/>
      <c r="AN322" s="255"/>
      <c r="AO322" s="255"/>
      <c r="AP322" s="255"/>
      <c r="AQ322" s="261"/>
      <c r="AR322" s="20"/>
      <c r="AS322" s="19"/>
      <c r="AT322" s="254"/>
      <c r="AU322" s="255"/>
      <c r="AV322" s="255"/>
      <c r="AW322" s="255"/>
      <c r="AX322" s="255"/>
      <c r="AY322" s="255"/>
      <c r="AZ322" s="255"/>
      <c r="BA322" s="255"/>
      <c r="BB322" s="255"/>
      <c r="BC322" s="260"/>
      <c r="BD322" s="255"/>
      <c r="BE322" s="255"/>
      <c r="BF322" s="255"/>
      <c r="BG322" s="255"/>
      <c r="BH322" s="255"/>
      <c r="BI322" s="255"/>
      <c r="BJ322" s="255"/>
      <c r="BK322" s="255"/>
      <c r="BL322" s="255"/>
      <c r="BM322" s="261"/>
      <c r="BN322" s="20"/>
      <c r="BO322" s="19"/>
      <c r="BP322" s="254"/>
      <c r="BQ322" s="255"/>
      <c r="BR322" s="255"/>
      <c r="BS322" s="255"/>
      <c r="BT322" s="255"/>
      <c r="BU322" s="255"/>
      <c r="BV322" s="255"/>
      <c r="BW322" s="255"/>
      <c r="BX322" s="255"/>
      <c r="BY322" s="260"/>
      <c r="BZ322" s="255"/>
      <c r="CA322" s="255"/>
      <c r="CB322" s="255"/>
      <c r="CC322" s="255"/>
      <c r="CD322" s="255"/>
      <c r="CE322" s="255"/>
      <c r="CF322" s="255"/>
      <c r="CG322" s="255"/>
      <c r="CH322" s="255"/>
      <c r="CI322" s="261"/>
      <c r="CJ322" s="20"/>
      <c r="CK322" s="19"/>
      <c r="CL322" s="254"/>
      <c r="CM322" s="255"/>
      <c r="CN322" s="255"/>
      <c r="CO322" s="255"/>
      <c r="CP322" s="255"/>
      <c r="CQ322" s="255"/>
      <c r="CR322" s="255"/>
      <c r="CS322" s="255"/>
      <c r="CT322" s="255"/>
      <c r="CU322" s="260"/>
      <c r="CV322" s="255"/>
      <c r="CW322" s="255"/>
      <c r="CX322" s="255"/>
      <c r="CY322" s="255"/>
      <c r="CZ322" s="255"/>
      <c r="DA322" s="255"/>
      <c r="DB322" s="255"/>
      <c r="DC322" s="255"/>
      <c r="DD322" s="255"/>
      <c r="DE322" s="261"/>
      <c r="DF322" s="20"/>
      <c r="DG322" s="19"/>
      <c r="DH322" s="254"/>
      <c r="DI322" s="255"/>
      <c r="DJ322" s="255"/>
      <c r="DK322" s="255"/>
      <c r="DL322" s="255"/>
      <c r="DM322" s="255"/>
      <c r="DN322" s="255"/>
      <c r="DO322" s="255"/>
      <c r="DP322" s="255"/>
      <c r="DQ322" s="260"/>
      <c r="DR322" s="255"/>
      <c r="DS322" s="255"/>
      <c r="DT322" s="255"/>
      <c r="DU322" s="255"/>
      <c r="DV322" s="255"/>
      <c r="DW322" s="255"/>
      <c r="DX322" s="255"/>
      <c r="DY322" s="255"/>
      <c r="DZ322" s="255"/>
      <c r="EA322" s="261"/>
      <c r="EB322" s="20"/>
      <c r="EC322" s="19"/>
      <c r="ED322" s="254"/>
      <c r="EE322" s="255"/>
      <c r="EF322" s="255"/>
      <c r="EG322" s="255"/>
      <c r="EH322" s="255"/>
      <c r="EI322" s="255"/>
      <c r="EJ322" s="255"/>
      <c r="EK322" s="255"/>
      <c r="EL322" s="255"/>
      <c r="EM322" s="260"/>
      <c r="EN322" s="255"/>
      <c r="EO322" s="255"/>
      <c r="EP322" s="255"/>
      <c r="EQ322" s="255"/>
      <c r="ER322" s="255"/>
      <c r="ES322" s="255"/>
      <c r="ET322" s="255"/>
      <c r="EU322" s="255"/>
      <c r="EV322" s="255"/>
      <c r="EW322" s="261"/>
      <c r="EX322" s="20"/>
      <c r="EY322" s="19"/>
      <c r="EZ322" s="254"/>
      <c r="FA322" s="255"/>
      <c r="FB322" s="255"/>
      <c r="FC322" s="255"/>
      <c r="FD322" s="255"/>
      <c r="FE322" s="255"/>
      <c r="FF322" s="255"/>
      <c r="FG322" s="255"/>
      <c r="FH322" s="255"/>
      <c r="FI322" s="260"/>
      <c r="FJ322" s="255"/>
      <c r="FK322" s="255"/>
      <c r="FL322" s="255"/>
      <c r="FM322" s="255"/>
      <c r="FN322" s="255"/>
      <c r="FO322" s="255"/>
      <c r="FP322" s="255"/>
      <c r="FQ322" s="255"/>
      <c r="FR322" s="255"/>
      <c r="FS322" s="261"/>
      <c r="FT322" s="20"/>
      <c r="FU322" s="19"/>
      <c r="FV322" s="254"/>
      <c r="FW322" s="255"/>
      <c r="FX322" s="255"/>
      <c r="FY322" s="255"/>
      <c r="FZ322" s="255"/>
      <c r="GA322" s="255"/>
      <c r="GB322" s="255"/>
      <c r="GC322" s="255"/>
      <c r="GD322" s="255"/>
      <c r="GE322" s="260"/>
      <c r="GF322" s="255"/>
      <c r="GG322" s="255"/>
      <c r="GH322" s="255"/>
      <c r="GI322" s="255"/>
      <c r="GJ322" s="255"/>
      <c r="GK322" s="255"/>
      <c r="GL322" s="255"/>
      <c r="GM322" s="255"/>
      <c r="GN322" s="255"/>
      <c r="GO322" s="261"/>
      <c r="GP322" s="20"/>
      <c r="GQ322" s="19"/>
      <c r="GR322" s="254"/>
      <c r="GS322" s="255"/>
      <c r="GT322" s="255"/>
      <c r="GU322" s="255"/>
      <c r="GV322" s="255"/>
      <c r="GW322" s="255"/>
      <c r="GX322" s="255"/>
      <c r="GY322" s="255"/>
      <c r="GZ322" s="255"/>
      <c r="HA322" s="260"/>
      <c r="HB322" s="255"/>
      <c r="HC322" s="255"/>
      <c r="HD322" s="255"/>
      <c r="HE322" s="255"/>
      <c r="HF322" s="255"/>
      <c r="HG322" s="255"/>
      <c r="HH322" s="255"/>
      <c r="HI322" s="255"/>
      <c r="HJ322" s="255"/>
      <c r="HK322" s="261"/>
      <c r="HL322" s="20"/>
    </row>
    <row r="323" spans="1:220" ht="14.25" customHeight="1" thickBot="1">
      <c r="A323" s="19"/>
      <c r="B323" s="256"/>
      <c r="C323" s="257"/>
      <c r="D323" s="257"/>
      <c r="E323" s="257"/>
      <c r="F323" s="257"/>
      <c r="G323" s="257"/>
      <c r="H323" s="257"/>
      <c r="I323" s="257"/>
      <c r="J323" s="257"/>
      <c r="K323" s="262"/>
      <c r="L323" s="257"/>
      <c r="M323" s="257"/>
      <c r="N323" s="257"/>
      <c r="O323" s="257"/>
      <c r="P323" s="257"/>
      <c r="Q323" s="257"/>
      <c r="R323" s="257"/>
      <c r="S323" s="257"/>
      <c r="T323" s="257"/>
      <c r="U323" s="263"/>
      <c r="V323" s="20"/>
      <c r="W323" s="19"/>
      <c r="X323" s="256"/>
      <c r="Y323" s="257"/>
      <c r="Z323" s="257"/>
      <c r="AA323" s="257"/>
      <c r="AB323" s="257"/>
      <c r="AC323" s="257"/>
      <c r="AD323" s="257"/>
      <c r="AE323" s="257"/>
      <c r="AF323" s="257"/>
      <c r="AG323" s="262"/>
      <c r="AH323" s="257"/>
      <c r="AI323" s="257"/>
      <c r="AJ323" s="257"/>
      <c r="AK323" s="257"/>
      <c r="AL323" s="257"/>
      <c r="AM323" s="257"/>
      <c r="AN323" s="257"/>
      <c r="AO323" s="257"/>
      <c r="AP323" s="257"/>
      <c r="AQ323" s="263"/>
      <c r="AR323" s="20"/>
      <c r="AS323" s="19"/>
      <c r="AT323" s="256"/>
      <c r="AU323" s="257"/>
      <c r="AV323" s="257"/>
      <c r="AW323" s="257"/>
      <c r="AX323" s="257"/>
      <c r="AY323" s="257"/>
      <c r="AZ323" s="257"/>
      <c r="BA323" s="257"/>
      <c r="BB323" s="257"/>
      <c r="BC323" s="262"/>
      <c r="BD323" s="257"/>
      <c r="BE323" s="257"/>
      <c r="BF323" s="257"/>
      <c r="BG323" s="257"/>
      <c r="BH323" s="257"/>
      <c r="BI323" s="257"/>
      <c r="BJ323" s="257"/>
      <c r="BK323" s="257"/>
      <c r="BL323" s="257"/>
      <c r="BM323" s="263"/>
      <c r="BN323" s="20"/>
      <c r="BO323" s="19"/>
      <c r="BP323" s="256"/>
      <c r="BQ323" s="257"/>
      <c r="BR323" s="257"/>
      <c r="BS323" s="257"/>
      <c r="BT323" s="257"/>
      <c r="BU323" s="257"/>
      <c r="BV323" s="257"/>
      <c r="BW323" s="257"/>
      <c r="BX323" s="257"/>
      <c r="BY323" s="262"/>
      <c r="BZ323" s="257"/>
      <c r="CA323" s="257"/>
      <c r="CB323" s="257"/>
      <c r="CC323" s="257"/>
      <c r="CD323" s="257"/>
      <c r="CE323" s="257"/>
      <c r="CF323" s="257"/>
      <c r="CG323" s="257"/>
      <c r="CH323" s="257"/>
      <c r="CI323" s="263"/>
      <c r="CJ323" s="20"/>
      <c r="CK323" s="19"/>
      <c r="CL323" s="256"/>
      <c r="CM323" s="257"/>
      <c r="CN323" s="257"/>
      <c r="CO323" s="257"/>
      <c r="CP323" s="257"/>
      <c r="CQ323" s="257"/>
      <c r="CR323" s="257"/>
      <c r="CS323" s="257"/>
      <c r="CT323" s="257"/>
      <c r="CU323" s="262"/>
      <c r="CV323" s="257"/>
      <c r="CW323" s="257"/>
      <c r="CX323" s="257"/>
      <c r="CY323" s="257"/>
      <c r="CZ323" s="257"/>
      <c r="DA323" s="257"/>
      <c r="DB323" s="257"/>
      <c r="DC323" s="257"/>
      <c r="DD323" s="257"/>
      <c r="DE323" s="263"/>
      <c r="DF323" s="20"/>
      <c r="DG323" s="19"/>
      <c r="DH323" s="256"/>
      <c r="DI323" s="257"/>
      <c r="DJ323" s="257"/>
      <c r="DK323" s="257"/>
      <c r="DL323" s="257"/>
      <c r="DM323" s="257"/>
      <c r="DN323" s="257"/>
      <c r="DO323" s="257"/>
      <c r="DP323" s="257"/>
      <c r="DQ323" s="262"/>
      <c r="DR323" s="257"/>
      <c r="DS323" s="257"/>
      <c r="DT323" s="257"/>
      <c r="DU323" s="257"/>
      <c r="DV323" s="257"/>
      <c r="DW323" s="257"/>
      <c r="DX323" s="257"/>
      <c r="DY323" s="257"/>
      <c r="DZ323" s="257"/>
      <c r="EA323" s="263"/>
      <c r="EB323" s="20"/>
      <c r="EC323" s="19"/>
      <c r="ED323" s="256"/>
      <c r="EE323" s="257"/>
      <c r="EF323" s="257"/>
      <c r="EG323" s="257"/>
      <c r="EH323" s="257"/>
      <c r="EI323" s="257"/>
      <c r="EJ323" s="257"/>
      <c r="EK323" s="257"/>
      <c r="EL323" s="257"/>
      <c r="EM323" s="262"/>
      <c r="EN323" s="257"/>
      <c r="EO323" s="257"/>
      <c r="EP323" s="257"/>
      <c r="EQ323" s="257"/>
      <c r="ER323" s="257"/>
      <c r="ES323" s="257"/>
      <c r="ET323" s="257"/>
      <c r="EU323" s="257"/>
      <c r="EV323" s="257"/>
      <c r="EW323" s="263"/>
      <c r="EX323" s="20"/>
      <c r="EY323" s="19"/>
      <c r="EZ323" s="256"/>
      <c r="FA323" s="257"/>
      <c r="FB323" s="257"/>
      <c r="FC323" s="257"/>
      <c r="FD323" s="257"/>
      <c r="FE323" s="257"/>
      <c r="FF323" s="257"/>
      <c r="FG323" s="257"/>
      <c r="FH323" s="257"/>
      <c r="FI323" s="262"/>
      <c r="FJ323" s="257"/>
      <c r="FK323" s="257"/>
      <c r="FL323" s="257"/>
      <c r="FM323" s="257"/>
      <c r="FN323" s="257"/>
      <c r="FO323" s="257"/>
      <c r="FP323" s="257"/>
      <c r="FQ323" s="257"/>
      <c r="FR323" s="257"/>
      <c r="FS323" s="263"/>
      <c r="FT323" s="20"/>
      <c r="FU323" s="19"/>
      <c r="FV323" s="256"/>
      <c r="FW323" s="257"/>
      <c r="FX323" s="257"/>
      <c r="FY323" s="257"/>
      <c r="FZ323" s="257"/>
      <c r="GA323" s="257"/>
      <c r="GB323" s="257"/>
      <c r="GC323" s="257"/>
      <c r="GD323" s="257"/>
      <c r="GE323" s="262"/>
      <c r="GF323" s="257"/>
      <c r="GG323" s="257"/>
      <c r="GH323" s="257"/>
      <c r="GI323" s="257"/>
      <c r="GJ323" s="257"/>
      <c r="GK323" s="257"/>
      <c r="GL323" s="257"/>
      <c r="GM323" s="257"/>
      <c r="GN323" s="257"/>
      <c r="GO323" s="263"/>
      <c r="GP323" s="20"/>
      <c r="GQ323" s="19"/>
      <c r="GR323" s="256"/>
      <c r="GS323" s="257"/>
      <c r="GT323" s="257"/>
      <c r="GU323" s="257"/>
      <c r="GV323" s="257"/>
      <c r="GW323" s="257"/>
      <c r="GX323" s="257"/>
      <c r="GY323" s="257"/>
      <c r="GZ323" s="257"/>
      <c r="HA323" s="262"/>
      <c r="HB323" s="257"/>
      <c r="HC323" s="257"/>
      <c r="HD323" s="257"/>
      <c r="HE323" s="257"/>
      <c r="HF323" s="257"/>
      <c r="HG323" s="257"/>
      <c r="HH323" s="257"/>
      <c r="HI323" s="257"/>
      <c r="HJ323" s="257"/>
      <c r="HK323" s="263"/>
      <c r="HL323" s="20"/>
    </row>
    <row r="324" spans="1:220">
      <c r="A324" s="19"/>
      <c r="V324" s="20"/>
      <c r="W324" s="19"/>
      <c r="AR324" s="20"/>
      <c r="AS324" s="19"/>
      <c r="BN324" s="20"/>
      <c r="BO324" s="19"/>
      <c r="CJ324" s="20"/>
      <c r="CK324" s="19"/>
      <c r="DF324" s="20"/>
      <c r="DG324" s="19"/>
      <c r="EB324" s="20"/>
      <c r="EC324" s="19"/>
      <c r="EX324" s="20"/>
      <c r="EY324" s="19"/>
      <c r="FT324" s="20"/>
      <c r="FU324" s="19"/>
      <c r="GP324" s="20"/>
      <c r="GQ324" s="19"/>
      <c r="HL324" s="20"/>
    </row>
    <row r="325" spans="1:220" ht="14.25" thickBot="1">
      <c r="A325" s="19"/>
      <c r="V325" s="20"/>
      <c r="W325" s="19"/>
      <c r="AR325" s="20"/>
      <c r="AS325" s="19"/>
      <c r="BN325" s="20"/>
      <c r="BO325" s="19"/>
      <c r="CJ325" s="20"/>
      <c r="CK325" s="19"/>
      <c r="DF325" s="20"/>
      <c r="DG325" s="19"/>
      <c r="EB325" s="20"/>
      <c r="EC325" s="19"/>
      <c r="EX325" s="20"/>
      <c r="EY325" s="19"/>
      <c r="FT325" s="20"/>
      <c r="FU325" s="19"/>
      <c r="GP325" s="20"/>
      <c r="GQ325" s="19"/>
      <c r="HL325" s="20"/>
    </row>
    <row r="326" spans="1:220" ht="13.5" customHeight="1">
      <c r="A326" s="19"/>
      <c r="B326" s="282" t="s">
        <v>251</v>
      </c>
      <c r="C326" s="283"/>
      <c r="D326" s="286" t="s">
        <v>252</v>
      </c>
      <c r="E326" s="287"/>
      <c r="F326" s="287"/>
      <c r="G326" s="283"/>
      <c r="H326" s="286" t="s">
        <v>255</v>
      </c>
      <c r="I326" s="287"/>
      <c r="J326" s="287"/>
      <c r="K326" s="287"/>
      <c r="L326" s="287"/>
      <c r="M326" s="287"/>
      <c r="N326" s="287"/>
      <c r="O326" s="283"/>
      <c r="P326" s="286" t="s">
        <v>253</v>
      </c>
      <c r="Q326" s="283"/>
      <c r="R326" s="286" t="s">
        <v>254</v>
      </c>
      <c r="S326" s="287"/>
      <c r="T326" s="287"/>
      <c r="U326" s="305"/>
      <c r="V326" s="20"/>
      <c r="W326" s="19"/>
      <c r="X326" s="282" t="s">
        <v>251</v>
      </c>
      <c r="Y326" s="283"/>
      <c r="Z326" s="286" t="s">
        <v>252</v>
      </c>
      <c r="AA326" s="287"/>
      <c r="AB326" s="287"/>
      <c r="AC326" s="283"/>
      <c r="AD326" s="286" t="s">
        <v>255</v>
      </c>
      <c r="AE326" s="287"/>
      <c r="AF326" s="287"/>
      <c r="AG326" s="287"/>
      <c r="AH326" s="287"/>
      <c r="AI326" s="287"/>
      <c r="AJ326" s="287"/>
      <c r="AK326" s="283"/>
      <c r="AL326" s="286" t="s">
        <v>253</v>
      </c>
      <c r="AM326" s="283"/>
      <c r="AN326" s="286" t="s">
        <v>254</v>
      </c>
      <c r="AO326" s="287"/>
      <c r="AP326" s="287"/>
      <c r="AQ326" s="305"/>
      <c r="AR326" s="20"/>
      <c r="AS326" s="19"/>
      <c r="AT326" s="282" t="s">
        <v>251</v>
      </c>
      <c r="AU326" s="283"/>
      <c r="AV326" s="286" t="s">
        <v>252</v>
      </c>
      <c r="AW326" s="287"/>
      <c r="AX326" s="287"/>
      <c r="AY326" s="283"/>
      <c r="AZ326" s="286" t="s">
        <v>255</v>
      </c>
      <c r="BA326" s="287"/>
      <c r="BB326" s="287"/>
      <c r="BC326" s="287"/>
      <c r="BD326" s="287"/>
      <c r="BE326" s="287"/>
      <c r="BF326" s="287"/>
      <c r="BG326" s="283"/>
      <c r="BH326" s="286" t="s">
        <v>253</v>
      </c>
      <c r="BI326" s="283"/>
      <c r="BJ326" s="286" t="s">
        <v>254</v>
      </c>
      <c r="BK326" s="287"/>
      <c r="BL326" s="287"/>
      <c r="BM326" s="305"/>
      <c r="BN326" s="20"/>
      <c r="BO326" s="19"/>
      <c r="BP326" s="282" t="s">
        <v>251</v>
      </c>
      <c r="BQ326" s="283"/>
      <c r="BR326" s="286" t="s">
        <v>252</v>
      </c>
      <c r="BS326" s="287"/>
      <c r="BT326" s="287"/>
      <c r="BU326" s="283"/>
      <c r="BV326" s="286" t="s">
        <v>255</v>
      </c>
      <c r="BW326" s="287"/>
      <c r="BX326" s="287"/>
      <c r="BY326" s="287"/>
      <c r="BZ326" s="287"/>
      <c r="CA326" s="287"/>
      <c r="CB326" s="287"/>
      <c r="CC326" s="283"/>
      <c r="CD326" s="286" t="s">
        <v>253</v>
      </c>
      <c r="CE326" s="283"/>
      <c r="CF326" s="286" t="s">
        <v>254</v>
      </c>
      <c r="CG326" s="287"/>
      <c r="CH326" s="287"/>
      <c r="CI326" s="305"/>
      <c r="CJ326" s="20"/>
      <c r="CK326" s="19"/>
      <c r="CL326" s="282" t="s">
        <v>251</v>
      </c>
      <c r="CM326" s="283"/>
      <c r="CN326" s="286" t="s">
        <v>252</v>
      </c>
      <c r="CO326" s="287"/>
      <c r="CP326" s="287"/>
      <c r="CQ326" s="283"/>
      <c r="CR326" s="286" t="s">
        <v>255</v>
      </c>
      <c r="CS326" s="287"/>
      <c r="CT326" s="287"/>
      <c r="CU326" s="287"/>
      <c r="CV326" s="287"/>
      <c r="CW326" s="287"/>
      <c r="CX326" s="287"/>
      <c r="CY326" s="283"/>
      <c r="CZ326" s="286" t="s">
        <v>253</v>
      </c>
      <c r="DA326" s="283"/>
      <c r="DB326" s="286" t="s">
        <v>254</v>
      </c>
      <c r="DC326" s="287"/>
      <c r="DD326" s="287"/>
      <c r="DE326" s="305"/>
      <c r="DF326" s="20"/>
      <c r="DG326" s="19"/>
      <c r="DH326" s="282" t="s">
        <v>251</v>
      </c>
      <c r="DI326" s="283"/>
      <c r="DJ326" s="286" t="s">
        <v>252</v>
      </c>
      <c r="DK326" s="287"/>
      <c r="DL326" s="287"/>
      <c r="DM326" s="283"/>
      <c r="DN326" s="286" t="s">
        <v>255</v>
      </c>
      <c r="DO326" s="287"/>
      <c r="DP326" s="287"/>
      <c r="DQ326" s="287"/>
      <c r="DR326" s="287"/>
      <c r="DS326" s="287"/>
      <c r="DT326" s="287"/>
      <c r="DU326" s="283"/>
      <c r="DV326" s="286" t="s">
        <v>253</v>
      </c>
      <c r="DW326" s="283"/>
      <c r="DX326" s="286" t="s">
        <v>254</v>
      </c>
      <c r="DY326" s="287"/>
      <c r="DZ326" s="287"/>
      <c r="EA326" s="305"/>
      <c r="EB326" s="20"/>
      <c r="EC326" s="19"/>
      <c r="ED326" s="282" t="s">
        <v>251</v>
      </c>
      <c r="EE326" s="283"/>
      <c r="EF326" s="286" t="s">
        <v>252</v>
      </c>
      <c r="EG326" s="287"/>
      <c r="EH326" s="287"/>
      <c r="EI326" s="283"/>
      <c r="EJ326" s="286" t="s">
        <v>255</v>
      </c>
      <c r="EK326" s="287"/>
      <c r="EL326" s="287"/>
      <c r="EM326" s="287"/>
      <c r="EN326" s="287"/>
      <c r="EO326" s="287"/>
      <c r="EP326" s="287"/>
      <c r="EQ326" s="283"/>
      <c r="ER326" s="286" t="s">
        <v>253</v>
      </c>
      <c r="ES326" s="283"/>
      <c r="ET326" s="286" t="s">
        <v>254</v>
      </c>
      <c r="EU326" s="287"/>
      <c r="EV326" s="287"/>
      <c r="EW326" s="305"/>
      <c r="EX326" s="20"/>
      <c r="EY326" s="19"/>
      <c r="EZ326" s="282" t="s">
        <v>251</v>
      </c>
      <c r="FA326" s="283"/>
      <c r="FB326" s="286" t="s">
        <v>252</v>
      </c>
      <c r="FC326" s="287"/>
      <c r="FD326" s="287"/>
      <c r="FE326" s="283"/>
      <c r="FF326" s="286" t="s">
        <v>255</v>
      </c>
      <c r="FG326" s="287"/>
      <c r="FH326" s="287"/>
      <c r="FI326" s="287"/>
      <c r="FJ326" s="287"/>
      <c r="FK326" s="287"/>
      <c r="FL326" s="287"/>
      <c r="FM326" s="283"/>
      <c r="FN326" s="286" t="s">
        <v>253</v>
      </c>
      <c r="FO326" s="283"/>
      <c r="FP326" s="286" t="s">
        <v>254</v>
      </c>
      <c r="FQ326" s="287"/>
      <c r="FR326" s="287"/>
      <c r="FS326" s="305"/>
      <c r="FT326" s="20"/>
      <c r="FU326" s="19"/>
      <c r="FV326" s="282" t="s">
        <v>251</v>
      </c>
      <c r="FW326" s="283"/>
      <c r="FX326" s="286" t="s">
        <v>252</v>
      </c>
      <c r="FY326" s="287"/>
      <c r="FZ326" s="287"/>
      <c r="GA326" s="283"/>
      <c r="GB326" s="286" t="s">
        <v>255</v>
      </c>
      <c r="GC326" s="287"/>
      <c r="GD326" s="287"/>
      <c r="GE326" s="287"/>
      <c r="GF326" s="287"/>
      <c r="GG326" s="287"/>
      <c r="GH326" s="287"/>
      <c r="GI326" s="283"/>
      <c r="GJ326" s="286" t="s">
        <v>253</v>
      </c>
      <c r="GK326" s="283"/>
      <c r="GL326" s="286" t="s">
        <v>254</v>
      </c>
      <c r="GM326" s="287"/>
      <c r="GN326" s="287"/>
      <c r="GO326" s="305"/>
      <c r="GP326" s="20"/>
      <c r="GQ326" s="19"/>
      <c r="GR326" s="282" t="s">
        <v>251</v>
      </c>
      <c r="GS326" s="283"/>
      <c r="GT326" s="286" t="s">
        <v>252</v>
      </c>
      <c r="GU326" s="287"/>
      <c r="GV326" s="287"/>
      <c r="GW326" s="283"/>
      <c r="GX326" s="286" t="s">
        <v>255</v>
      </c>
      <c r="GY326" s="287"/>
      <c r="GZ326" s="287"/>
      <c r="HA326" s="287"/>
      <c r="HB326" s="287"/>
      <c r="HC326" s="287"/>
      <c r="HD326" s="287"/>
      <c r="HE326" s="283"/>
      <c r="HF326" s="286" t="s">
        <v>253</v>
      </c>
      <c r="HG326" s="283"/>
      <c r="HH326" s="286" t="s">
        <v>254</v>
      </c>
      <c r="HI326" s="287"/>
      <c r="HJ326" s="287"/>
      <c r="HK326" s="305"/>
      <c r="HL326" s="20"/>
    </row>
    <row r="327" spans="1:220" ht="13.5" customHeight="1">
      <c r="A327" s="19"/>
      <c r="B327" s="284"/>
      <c r="C327" s="285"/>
      <c r="D327" s="288"/>
      <c r="E327" s="289"/>
      <c r="F327" s="289"/>
      <c r="G327" s="285"/>
      <c r="H327" s="288"/>
      <c r="I327" s="289"/>
      <c r="J327" s="289"/>
      <c r="K327" s="289"/>
      <c r="L327" s="289"/>
      <c r="M327" s="289"/>
      <c r="N327" s="289"/>
      <c r="O327" s="285"/>
      <c r="P327" s="288"/>
      <c r="Q327" s="285"/>
      <c r="R327" s="288"/>
      <c r="S327" s="289"/>
      <c r="T327" s="289"/>
      <c r="U327" s="306"/>
      <c r="V327" s="20"/>
      <c r="W327" s="19"/>
      <c r="X327" s="284"/>
      <c r="Y327" s="285"/>
      <c r="Z327" s="288"/>
      <c r="AA327" s="289"/>
      <c r="AB327" s="289"/>
      <c r="AC327" s="285"/>
      <c r="AD327" s="288"/>
      <c r="AE327" s="289"/>
      <c r="AF327" s="289"/>
      <c r="AG327" s="289"/>
      <c r="AH327" s="289"/>
      <c r="AI327" s="289"/>
      <c r="AJ327" s="289"/>
      <c r="AK327" s="285"/>
      <c r="AL327" s="288"/>
      <c r="AM327" s="285"/>
      <c r="AN327" s="288"/>
      <c r="AO327" s="289"/>
      <c r="AP327" s="289"/>
      <c r="AQ327" s="306"/>
      <c r="AR327" s="20"/>
      <c r="AS327" s="19"/>
      <c r="AT327" s="284"/>
      <c r="AU327" s="285"/>
      <c r="AV327" s="288"/>
      <c r="AW327" s="289"/>
      <c r="AX327" s="289"/>
      <c r="AY327" s="285"/>
      <c r="AZ327" s="288"/>
      <c r="BA327" s="289"/>
      <c r="BB327" s="289"/>
      <c r="BC327" s="289"/>
      <c r="BD327" s="289"/>
      <c r="BE327" s="289"/>
      <c r="BF327" s="289"/>
      <c r="BG327" s="285"/>
      <c r="BH327" s="288"/>
      <c r="BI327" s="285"/>
      <c r="BJ327" s="288"/>
      <c r="BK327" s="289"/>
      <c r="BL327" s="289"/>
      <c r="BM327" s="306"/>
      <c r="BN327" s="20"/>
      <c r="BO327" s="19"/>
      <c r="BP327" s="284"/>
      <c r="BQ327" s="285"/>
      <c r="BR327" s="288"/>
      <c r="BS327" s="289"/>
      <c r="BT327" s="289"/>
      <c r="BU327" s="285"/>
      <c r="BV327" s="288"/>
      <c r="BW327" s="289"/>
      <c r="BX327" s="289"/>
      <c r="BY327" s="289"/>
      <c r="BZ327" s="289"/>
      <c r="CA327" s="289"/>
      <c r="CB327" s="289"/>
      <c r="CC327" s="285"/>
      <c r="CD327" s="288"/>
      <c r="CE327" s="285"/>
      <c r="CF327" s="288"/>
      <c r="CG327" s="289"/>
      <c r="CH327" s="289"/>
      <c r="CI327" s="306"/>
      <c r="CJ327" s="20"/>
      <c r="CK327" s="19"/>
      <c r="CL327" s="284"/>
      <c r="CM327" s="285"/>
      <c r="CN327" s="288"/>
      <c r="CO327" s="289"/>
      <c r="CP327" s="289"/>
      <c r="CQ327" s="285"/>
      <c r="CR327" s="288"/>
      <c r="CS327" s="289"/>
      <c r="CT327" s="289"/>
      <c r="CU327" s="289"/>
      <c r="CV327" s="289"/>
      <c r="CW327" s="289"/>
      <c r="CX327" s="289"/>
      <c r="CY327" s="285"/>
      <c r="CZ327" s="288"/>
      <c r="DA327" s="285"/>
      <c r="DB327" s="288"/>
      <c r="DC327" s="289"/>
      <c r="DD327" s="289"/>
      <c r="DE327" s="306"/>
      <c r="DF327" s="20"/>
      <c r="DG327" s="19"/>
      <c r="DH327" s="284"/>
      <c r="DI327" s="285"/>
      <c r="DJ327" s="288"/>
      <c r="DK327" s="289"/>
      <c r="DL327" s="289"/>
      <c r="DM327" s="285"/>
      <c r="DN327" s="288"/>
      <c r="DO327" s="289"/>
      <c r="DP327" s="289"/>
      <c r="DQ327" s="289"/>
      <c r="DR327" s="289"/>
      <c r="DS327" s="289"/>
      <c r="DT327" s="289"/>
      <c r="DU327" s="285"/>
      <c r="DV327" s="288"/>
      <c r="DW327" s="285"/>
      <c r="DX327" s="288"/>
      <c r="DY327" s="289"/>
      <c r="DZ327" s="289"/>
      <c r="EA327" s="306"/>
      <c r="EB327" s="20"/>
      <c r="EC327" s="19"/>
      <c r="ED327" s="284"/>
      <c r="EE327" s="285"/>
      <c r="EF327" s="288"/>
      <c r="EG327" s="289"/>
      <c r="EH327" s="289"/>
      <c r="EI327" s="285"/>
      <c r="EJ327" s="288"/>
      <c r="EK327" s="289"/>
      <c r="EL327" s="289"/>
      <c r="EM327" s="289"/>
      <c r="EN327" s="289"/>
      <c r="EO327" s="289"/>
      <c r="EP327" s="289"/>
      <c r="EQ327" s="285"/>
      <c r="ER327" s="288"/>
      <c r="ES327" s="285"/>
      <c r="ET327" s="288"/>
      <c r="EU327" s="289"/>
      <c r="EV327" s="289"/>
      <c r="EW327" s="306"/>
      <c r="EX327" s="20"/>
      <c r="EY327" s="19"/>
      <c r="EZ327" s="284"/>
      <c r="FA327" s="285"/>
      <c r="FB327" s="288"/>
      <c r="FC327" s="289"/>
      <c r="FD327" s="289"/>
      <c r="FE327" s="285"/>
      <c r="FF327" s="288"/>
      <c r="FG327" s="289"/>
      <c r="FH327" s="289"/>
      <c r="FI327" s="289"/>
      <c r="FJ327" s="289"/>
      <c r="FK327" s="289"/>
      <c r="FL327" s="289"/>
      <c r="FM327" s="285"/>
      <c r="FN327" s="288"/>
      <c r="FO327" s="285"/>
      <c r="FP327" s="288"/>
      <c r="FQ327" s="289"/>
      <c r="FR327" s="289"/>
      <c r="FS327" s="306"/>
      <c r="FT327" s="20"/>
      <c r="FU327" s="19"/>
      <c r="FV327" s="284"/>
      <c r="FW327" s="285"/>
      <c r="FX327" s="288"/>
      <c r="FY327" s="289"/>
      <c r="FZ327" s="289"/>
      <c r="GA327" s="285"/>
      <c r="GB327" s="288"/>
      <c r="GC327" s="289"/>
      <c r="GD327" s="289"/>
      <c r="GE327" s="289"/>
      <c r="GF327" s="289"/>
      <c r="GG327" s="289"/>
      <c r="GH327" s="289"/>
      <c r="GI327" s="285"/>
      <c r="GJ327" s="288"/>
      <c r="GK327" s="285"/>
      <c r="GL327" s="288"/>
      <c r="GM327" s="289"/>
      <c r="GN327" s="289"/>
      <c r="GO327" s="306"/>
      <c r="GP327" s="20"/>
      <c r="GQ327" s="19"/>
      <c r="GR327" s="284"/>
      <c r="GS327" s="285"/>
      <c r="GT327" s="288"/>
      <c r="GU327" s="289"/>
      <c r="GV327" s="289"/>
      <c r="GW327" s="285"/>
      <c r="GX327" s="288"/>
      <c r="GY327" s="289"/>
      <c r="GZ327" s="289"/>
      <c r="HA327" s="289"/>
      <c r="HB327" s="289"/>
      <c r="HC327" s="289"/>
      <c r="HD327" s="289"/>
      <c r="HE327" s="285"/>
      <c r="HF327" s="288"/>
      <c r="HG327" s="285"/>
      <c r="HH327" s="288"/>
      <c r="HI327" s="289"/>
      <c r="HJ327" s="289"/>
      <c r="HK327" s="306"/>
      <c r="HL327" s="20"/>
    </row>
    <row r="328" spans="1:220" ht="13.5" customHeight="1">
      <c r="A328" s="19"/>
      <c r="B328" s="279"/>
      <c r="C328" s="274"/>
      <c r="D328" s="302" t="str">
        <f>MID(個人一覧!$H$60,1,1)</f>
        <v/>
      </c>
      <c r="E328" s="290" t="str">
        <f>MID(個人一覧!$H$60,2,1)</f>
        <v/>
      </c>
      <c r="F328" s="290" t="str">
        <f>MID(個人一覧!$H$60,3,1)</f>
        <v/>
      </c>
      <c r="G328" s="249" t="str">
        <f>MID(個人一覧!$H$60,4,1)</f>
        <v/>
      </c>
      <c r="H328" s="293">
        <f>個人一覧!$C$60</f>
        <v>0</v>
      </c>
      <c r="I328" s="294"/>
      <c r="J328" s="294"/>
      <c r="K328" s="294"/>
      <c r="L328" s="294"/>
      <c r="M328" s="294"/>
      <c r="N328" s="294"/>
      <c r="O328" s="295"/>
      <c r="P328" s="273">
        <f>個人一覧!$D$60</f>
        <v>0</v>
      </c>
      <c r="Q328" s="274"/>
      <c r="R328" s="264">
        <f>個人申込書!$R$17</f>
        <v>0</v>
      </c>
      <c r="S328" s="265"/>
      <c r="T328" s="265"/>
      <c r="U328" s="266"/>
      <c r="V328" s="20"/>
      <c r="W328" s="19"/>
      <c r="X328" s="279"/>
      <c r="Y328" s="274"/>
      <c r="Z328" s="302" t="str">
        <f>MID(個人一覧!$H$61,1,1)</f>
        <v/>
      </c>
      <c r="AA328" s="290" t="str">
        <f>MID(個人一覧!$H$61,2,1)</f>
        <v/>
      </c>
      <c r="AB328" s="290" t="str">
        <f>MID(個人一覧!$H$61,3,1)</f>
        <v/>
      </c>
      <c r="AC328" s="249" t="str">
        <f>MID(個人一覧!$H$61,4,1)</f>
        <v/>
      </c>
      <c r="AD328" s="293">
        <f>個人一覧!$C$61</f>
        <v>0</v>
      </c>
      <c r="AE328" s="294"/>
      <c r="AF328" s="294"/>
      <c r="AG328" s="294"/>
      <c r="AH328" s="294"/>
      <c r="AI328" s="294"/>
      <c r="AJ328" s="294"/>
      <c r="AK328" s="295"/>
      <c r="AL328" s="273">
        <f>個人一覧!$D$61</f>
        <v>0</v>
      </c>
      <c r="AM328" s="274"/>
      <c r="AN328" s="264">
        <f>個人申込書!$R$17</f>
        <v>0</v>
      </c>
      <c r="AO328" s="265"/>
      <c r="AP328" s="265"/>
      <c r="AQ328" s="266"/>
      <c r="AR328" s="20"/>
      <c r="AS328" s="19"/>
      <c r="AT328" s="279"/>
      <c r="AU328" s="274"/>
      <c r="AV328" s="302" t="str">
        <f>MID(個人一覧!$H$62,1,1)</f>
        <v/>
      </c>
      <c r="AW328" s="290" t="str">
        <f>MID(個人一覧!$H$62,2,1)</f>
        <v/>
      </c>
      <c r="AX328" s="290" t="str">
        <f>MID(個人一覧!$H$62,3,1)</f>
        <v/>
      </c>
      <c r="AY328" s="249" t="str">
        <f>MID(個人一覧!$H$62,4,1)</f>
        <v/>
      </c>
      <c r="AZ328" s="293">
        <f>個人一覧!$C$62</f>
        <v>0</v>
      </c>
      <c r="BA328" s="294"/>
      <c r="BB328" s="294"/>
      <c r="BC328" s="294"/>
      <c r="BD328" s="294"/>
      <c r="BE328" s="294"/>
      <c r="BF328" s="294"/>
      <c r="BG328" s="295"/>
      <c r="BH328" s="273">
        <f>個人一覧!$D$62</f>
        <v>0</v>
      </c>
      <c r="BI328" s="274"/>
      <c r="BJ328" s="264">
        <f>個人申込書!$R$17</f>
        <v>0</v>
      </c>
      <c r="BK328" s="265"/>
      <c r="BL328" s="265"/>
      <c r="BM328" s="266"/>
      <c r="BN328" s="20"/>
      <c r="BO328" s="19"/>
      <c r="BP328" s="279"/>
      <c r="BQ328" s="274"/>
      <c r="BR328" s="302" t="str">
        <f>MID(個人一覧!$H$63,1,1)</f>
        <v/>
      </c>
      <c r="BS328" s="290" t="str">
        <f>MID(個人一覧!$H$63,2,1)</f>
        <v/>
      </c>
      <c r="BT328" s="290" t="str">
        <f>MID(個人一覧!$H$63,3,1)</f>
        <v/>
      </c>
      <c r="BU328" s="249" t="str">
        <f>MID(個人一覧!$H$63,4,1)</f>
        <v/>
      </c>
      <c r="BV328" s="293">
        <f>個人一覧!$C$63</f>
        <v>0</v>
      </c>
      <c r="BW328" s="294"/>
      <c r="BX328" s="294"/>
      <c r="BY328" s="294"/>
      <c r="BZ328" s="294"/>
      <c r="CA328" s="294"/>
      <c r="CB328" s="294"/>
      <c r="CC328" s="295"/>
      <c r="CD328" s="273">
        <f>個人一覧!$D$63</f>
        <v>0</v>
      </c>
      <c r="CE328" s="274"/>
      <c r="CF328" s="264">
        <f>個人申込書!$R$17</f>
        <v>0</v>
      </c>
      <c r="CG328" s="265"/>
      <c r="CH328" s="265"/>
      <c r="CI328" s="266"/>
      <c r="CJ328" s="20"/>
      <c r="CK328" s="19"/>
      <c r="CL328" s="279"/>
      <c r="CM328" s="274"/>
      <c r="CN328" s="302" t="str">
        <f>MID(個人一覧!$H$64,1,1)</f>
        <v/>
      </c>
      <c r="CO328" s="290" t="str">
        <f>MID(個人一覧!$H$64,2,1)</f>
        <v/>
      </c>
      <c r="CP328" s="290" t="str">
        <f>MID(個人一覧!$H$64,3,1)</f>
        <v/>
      </c>
      <c r="CQ328" s="249" t="str">
        <f>MID(個人一覧!$H$64,4,1)</f>
        <v/>
      </c>
      <c r="CR328" s="293">
        <f>個人一覧!$C$64</f>
        <v>0</v>
      </c>
      <c r="CS328" s="294"/>
      <c r="CT328" s="294"/>
      <c r="CU328" s="294"/>
      <c r="CV328" s="294"/>
      <c r="CW328" s="294"/>
      <c r="CX328" s="294"/>
      <c r="CY328" s="295"/>
      <c r="CZ328" s="273">
        <f>個人一覧!$D$64</f>
        <v>0</v>
      </c>
      <c r="DA328" s="274"/>
      <c r="DB328" s="264">
        <f>個人申込書!$R$17</f>
        <v>0</v>
      </c>
      <c r="DC328" s="265"/>
      <c r="DD328" s="265"/>
      <c r="DE328" s="266"/>
      <c r="DF328" s="20"/>
      <c r="DG328" s="19"/>
      <c r="DH328" s="279"/>
      <c r="DI328" s="274"/>
      <c r="DJ328" s="302" t="str">
        <f>MID(個人一覧!$H$65,1,1)</f>
        <v/>
      </c>
      <c r="DK328" s="290" t="str">
        <f>MID(個人一覧!$H$65,2,1)</f>
        <v/>
      </c>
      <c r="DL328" s="290" t="str">
        <f>MID(個人一覧!$H$65,3,1)</f>
        <v/>
      </c>
      <c r="DM328" s="249" t="str">
        <f>MID(個人一覧!$H$65,4,1)</f>
        <v/>
      </c>
      <c r="DN328" s="293">
        <f>個人一覧!$C$65</f>
        <v>0</v>
      </c>
      <c r="DO328" s="294"/>
      <c r="DP328" s="294"/>
      <c r="DQ328" s="294"/>
      <c r="DR328" s="294"/>
      <c r="DS328" s="294"/>
      <c r="DT328" s="294"/>
      <c r="DU328" s="295"/>
      <c r="DV328" s="273">
        <f>個人一覧!$D$65</f>
        <v>0</v>
      </c>
      <c r="DW328" s="274"/>
      <c r="DX328" s="264">
        <f>個人申込書!$R$17</f>
        <v>0</v>
      </c>
      <c r="DY328" s="265"/>
      <c r="DZ328" s="265"/>
      <c r="EA328" s="266"/>
      <c r="EB328" s="20"/>
      <c r="EC328" s="19"/>
      <c r="ED328" s="279"/>
      <c r="EE328" s="274"/>
      <c r="EF328" s="302" t="str">
        <f>MID(個人一覧!$H$66,1,1)</f>
        <v/>
      </c>
      <c r="EG328" s="290" t="str">
        <f>MID(個人一覧!$H$66,2,1)</f>
        <v/>
      </c>
      <c r="EH328" s="290" t="str">
        <f>MID(個人一覧!$H$66,3,1)</f>
        <v/>
      </c>
      <c r="EI328" s="249" t="str">
        <f>MID(個人一覧!$H$66,4,1)</f>
        <v/>
      </c>
      <c r="EJ328" s="293">
        <f>個人一覧!$C$66</f>
        <v>0</v>
      </c>
      <c r="EK328" s="294"/>
      <c r="EL328" s="294"/>
      <c r="EM328" s="294"/>
      <c r="EN328" s="294"/>
      <c r="EO328" s="294"/>
      <c r="EP328" s="294"/>
      <c r="EQ328" s="295"/>
      <c r="ER328" s="273">
        <f>個人一覧!$D$66</f>
        <v>0</v>
      </c>
      <c r="ES328" s="274"/>
      <c r="ET328" s="264">
        <f>個人申込書!$R$17</f>
        <v>0</v>
      </c>
      <c r="EU328" s="265"/>
      <c r="EV328" s="265"/>
      <c r="EW328" s="266"/>
      <c r="EX328" s="20"/>
      <c r="EY328" s="19"/>
      <c r="EZ328" s="279"/>
      <c r="FA328" s="274"/>
      <c r="FB328" s="302" t="str">
        <f>MID(個人一覧!$H$67,1,1)</f>
        <v/>
      </c>
      <c r="FC328" s="290" t="str">
        <f>MID(個人一覧!$H$67,2,1)</f>
        <v/>
      </c>
      <c r="FD328" s="290" t="str">
        <f>MID(個人一覧!$H$67,3,1)</f>
        <v/>
      </c>
      <c r="FE328" s="249" t="str">
        <f>MID(個人一覧!$H$67,4,1)</f>
        <v/>
      </c>
      <c r="FF328" s="293">
        <f>個人一覧!$C$67</f>
        <v>0</v>
      </c>
      <c r="FG328" s="294"/>
      <c r="FH328" s="294"/>
      <c r="FI328" s="294"/>
      <c r="FJ328" s="294"/>
      <c r="FK328" s="294"/>
      <c r="FL328" s="294"/>
      <c r="FM328" s="295"/>
      <c r="FN328" s="273">
        <f>個人一覧!$D$67</f>
        <v>0</v>
      </c>
      <c r="FO328" s="274"/>
      <c r="FP328" s="264">
        <f>個人申込書!$R$17</f>
        <v>0</v>
      </c>
      <c r="FQ328" s="265"/>
      <c r="FR328" s="265"/>
      <c r="FS328" s="266"/>
      <c r="FT328" s="20"/>
      <c r="FU328" s="19"/>
      <c r="FV328" s="279"/>
      <c r="FW328" s="274"/>
      <c r="FX328" s="302" t="str">
        <f>MID(個人一覧!$H$68,1,1)</f>
        <v/>
      </c>
      <c r="FY328" s="290" t="str">
        <f>MID(個人一覧!$H$68,2,1)</f>
        <v/>
      </c>
      <c r="FZ328" s="290" t="str">
        <f>MID(個人一覧!$H$68,3,1)</f>
        <v/>
      </c>
      <c r="GA328" s="249" t="str">
        <f>MID(個人一覧!$H$68,4,1)</f>
        <v/>
      </c>
      <c r="GB328" s="293">
        <f>個人一覧!$C$68</f>
        <v>0</v>
      </c>
      <c r="GC328" s="294"/>
      <c r="GD328" s="294"/>
      <c r="GE328" s="294"/>
      <c r="GF328" s="294"/>
      <c r="GG328" s="294"/>
      <c r="GH328" s="294"/>
      <c r="GI328" s="295"/>
      <c r="GJ328" s="273">
        <f>個人一覧!$D$68</f>
        <v>0</v>
      </c>
      <c r="GK328" s="274"/>
      <c r="GL328" s="264">
        <f>個人申込書!$R$17</f>
        <v>0</v>
      </c>
      <c r="GM328" s="265"/>
      <c r="GN328" s="265"/>
      <c r="GO328" s="266"/>
      <c r="GP328" s="20"/>
      <c r="GQ328" s="19"/>
      <c r="GR328" s="279"/>
      <c r="GS328" s="274"/>
      <c r="GT328" s="302" t="str">
        <f>MID(個人一覧!$H$69,1,1)</f>
        <v/>
      </c>
      <c r="GU328" s="290" t="str">
        <f>MID(個人一覧!$H$69,2,1)</f>
        <v/>
      </c>
      <c r="GV328" s="290" t="str">
        <f>MID(個人一覧!$H$69,3,1)</f>
        <v/>
      </c>
      <c r="GW328" s="249" t="str">
        <f>MID(個人一覧!$H$69,4,1)</f>
        <v/>
      </c>
      <c r="GX328" s="293">
        <f>個人一覧!$C$69</f>
        <v>0</v>
      </c>
      <c r="GY328" s="294"/>
      <c r="GZ328" s="294"/>
      <c r="HA328" s="294"/>
      <c r="HB328" s="294"/>
      <c r="HC328" s="294"/>
      <c r="HD328" s="294"/>
      <c r="HE328" s="295"/>
      <c r="HF328" s="273">
        <f>個人一覧!$D$69</f>
        <v>0</v>
      </c>
      <c r="HG328" s="274"/>
      <c r="HH328" s="264">
        <f>個人申込書!$R$17</f>
        <v>0</v>
      </c>
      <c r="HI328" s="265"/>
      <c r="HJ328" s="265"/>
      <c r="HK328" s="266"/>
      <c r="HL328" s="20"/>
    </row>
    <row r="329" spans="1:220" ht="13.5" customHeight="1">
      <c r="A329" s="19"/>
      <c r="B329" s="280"/>
      <c r="C329" s="276"/>
      <c r="D329" s="303"/>
      <c r="E329" s="291"/>
      <c r="F329" s="291"/>
      <c r="G329" s="250"/>
      <c r="H329" s="296"/>
      <c r="I329" s="297"/>
      <c r="J329" s="297"/>
      <c r="K329" s="297"/>
      <c r="L329" s="297"/>
      <c r="M329" s="297"/>
      <c r="N329" s="297"/>
      <c r="O329" s="298"/>
      <c r="P329" s="275"/>
      <c r="Q329" s="276"/>
      <c r="R329" s="267"/>
      <c r="S329" s="268"/>
      <c r="T329" s="268"/>
      <c r="U329" s="269"/>
      <c r="V329" s="20"/>
      <c r="W329" s="19"/>
      <c r="X329" s="280"/>
      <c r="Y329" s="276"/>
      <c r="Z329" s="303"/>
      <c r="AA329" s="291"/>
      <c r="AB329" s="291"/>
      <c r="AC329" s="250"/>
      <c r="AD329" s="296"/>
      <c r="AE329" s="297"/>
      <c r="AF329" s="297"/>
      <c r="AG329" s="297"/>
      <c r="AH329" s="297"/>
      <c r="AI329" s="297"/>
      <c r="AJ329" s="297"/>
      <c r="AK329" s="298"/>
      <c r="AL329" s="275"/>
      <c r="AM329" s="276"/>
      <c r="AN329" s="267"/>
      <c r="AO329" s="268"/>
      <c r="AP329" s="268"/>
      <c r="AQ329" s="269"/>
      <c r="AR329" s="20"/>
      <c r="AS329" s="19"/>
      <c r="AT329" s="280"/>
      <c r="AU329" s="276"/>
      <c r="AV329" s="303"/>
      <c r="AW329" s="291"/>
      <c r="AX329" s="291"/>
      <c r="AY329" s="250"/>
      <c r="AZ329" s="296"/>
      <c r="BA329" s="297"/>
      <c r="BB329" s="297"/>
      <c r="BC329" s="297"/>
      <c r="BD329" s="297"/>
      <c r="BE329" s="297"/>
      <c r="BF329" s="297"/>
      <c r="BG329" s="298"/>
      <c r="BH329" s="275"/>
      <c r="BI329" s="276"/>
      <c r="BJ329" s="267"/>
      <c r="BK329" s="268"/>
      <c r="BL329" s="268"/>
      <c r="BM329" s="269"/>
      <c r="BN329" s="20"/>
      <c r="BO329" s="19"/>
      <c r="BP329" s="280"/>
      <c r="BQ329" s="276"/>
      <c r="BR329" s="303"/>
      <c r="BS329" s="291"/>
      <c r="BT329" s="291"/>
      <c r="BU329" s="250"/>
      <c r="BV329" s="296"/>
      <c r="BW329" s="297"/>
      <c r="BX329" s="297"/>
      <c r="BY329" s="297"/>
      <c r="BZ329" s="297"/>
      <c r="CA329" s="297"/>
      <c r="CB329" s="297"/>
      <c r="CC329" s="298"/>
      <c r="CD329" s="275"/>
      <c r="CE329" s="276"/>
      <c r="CF329" s="267"/>
      <c r="CG329" s="268"/>
      <c r="CH329" s="268"/>
      <c r="CI329" s="269"/>
      <c r="CJ329" s="20"/>
      <c r="CK329" s="19"/>
      <c r="CL329" s="280"/>
      <c r="CM329" s="276"/>
      <c r="CN329" s="303"/>
      <c r="CO329" s="291"/>
      <c r="CP329" s="291"/>
      <c r="CQ329" s="250"/>
      <c r="CR329" s="296"/>
      <c r="CS329" s="297"/>
      <c r="CT329" s="297"/>
      <c r="CU329" s="297"/>
      <c r="CV329" s="297"/>
      <c r="CW329" s="297"/>
      <c r="CX329" s="297"/>
      <c r="CY329" s="298"/>
      <c r="CZ329" s="275"/>
      <c r="DA329" s="276"/>
      <c r="DB329" s="267"/>
      <c r="DC329" s="268"/>
      <c r="DD329" s="268"/>
      <c r="DE329" s="269"/>
      <c r="DF329" s="20"/>
      <c r="DG329" s="19"/>
      <c r="DH329" s="280"/>
      <c r="DI329" s="276"/>
      <c r="DJ329" s="303"/>
      <c r="DK329" s="291"/>
      <c r="DL329" s="291"/>
      <c r="DM329" s="250"/>
      <c r="DN329" s="296"/>
      <c r="DO329" s="297"/>
      <c r="DP329" s="297"/>
      <c r="DQ329" s="297"/>
      <c r="DR329" s="297"/>
      <c r="DS329" s="297"/>
      <c r="DT329" s="297"/>
      <c r="DU329" s="298"/>
      <c r="DV329" s="275"/>
      <c r="DW329" s="276"/>
      <c r="DX329" s="267"/>
      <c r="DY329" s="268"/>
      <c r="DZ329" s="268"/>
      <c r="EA329" s="269"/>
      <c r="EB329" s="20"/>
      <c r="EC329" s="19"/>
      <c r="ED329" s="280"/>
      <c r="EE329" s="276"/>
      <c r="EF329" s="303"/>
      <c r="EG329" s="291"/>
      <c r="EH329" s="291"/>
      <c r="EI329" s="250"/>
      <c r="EJ329" s="296"/>
      <c r="EK329" s="297"/>
      <c r="EL329" s="297"/>
      <c r="EM329" s="297"/>
      <c r="EN329" s="297"/>
      <c r="EO329" s="297"/>
      <c r="EP329" s="297"/>
      <c r="EQ329" s="298"/>
      <c r="ER329" s="275"/>
      <c r="ES329" s="276"/>
      <c r="ET329" s="267"/>
      <c r="EU329" s="268"/>
      <c r="EV329" s="268"/>
      <c r="EW329" s="269"/>
      <c r="EX329" s="20"/>
      <c r="EY329" s="19"/>
      <c r="EZ329" s="280"/>
      <c r="FA329" s="276"/>
      <c r="FB329" s="303"/>
      <c r="FC329" s="291"/>
      <c r="FD329" s="291"/>
      <c r="FE329" s="250"/>
      <c r="FF329" s="296"/>
      <c r="FG329" s="297"/>
      <c r="FH329" s="297"/>
      <c r="FI329" s="297"/>
      <c r="FJ329" s="297"/>
      <c r="FK329" s="297"/>
      <c r="FL329" s="297"/>
      <c r="FM329" s="298"/>
      <c r="FN329" s="275"/>
      <c r="FO329" s="276"/>
      <c r="FP329" s="267"/>
      <c r="FQ329" s="268"/>
      <c r="FR329" s="268"/>
      <c r="FS329" s="269"/>
      <c r="FT329" s="20"/>
      <c r="FU329" s="19"/>
      <c r="FV329" s="280"/>
      <c r="FW329" s="276"/>
      <c r="FX329" s="303"/>
      <c r="FY329" s="291"/>
      <c r="FZ329" s="291"/>
      <c r="GA329" s="250"/>
      <c r="GB329" s="296"/>
      <c r="GC329" s="297"/>
      <c r="GD329" s="297"/>
      <c r="GE329" s="297"/>
      <c r="GF329" s="297"/>
      <c r="GG329" s="297"/>
      <c r="GH329" s="297"/>
      <c r="GI329" s="298"/>
      <c r="GJ329" s="275"/>
      <c r="GK329" s="276"/>
      <c r="GL329" s="267"/>
      <c r="GM329" s="268"/>
      <c r="GN329" s="268"/>
      <c r="GO329" s="269"/>
      <c r="GP329" s="20"/>
      <c r="GQ329" s="19"/>
      <c r="GR329" s="280"/>
      <c r="GS329" s="276"/>
      <c r="GT329" s="303"/>
      <c r="GU329" s="291"/>
      <c r="GV329" s="291"/>
      <c r="GW329" s="250"/>
      <c r="GX329" s="296"/>
      <c r="GY329" s="297"/>
      <c r="GZ329" s="297"/>
      <c r="HA329" s="297"/>
      <c r="HB329" s="297"/>
      <c r="HC329" s="297"/>
      <c r="HD329" s="297"/>
      <c r="HE329" s="298"/>
      <c r="HF329" s="275"/>
      <c r="HG329" s="276"/>
      <c r="HH329" s="267"/>
      <c r="HI329" s="268"/>
      <c r="HJ329" s="268"/>
      <c r="HK329" s="269"/>
      <c r="HL329" s="20"/>
    </row>
    <row r="330" spans="1:220" ht="14.25" customHeight="1" thickBot="1">
      <c r="A330" s="19"/>
      <c r="B330" s="281"/>
      <c r="C330" s="278"/>
      <c r="D330" s="304"/>
      <c r="E330" s="292"/>
      <c r="F330" s="292"/>
      <c r="G330" s="251"/>
      <c r="H330" s="299"/>
      <c r="I330" s="300"/>
      <c r="J330" s="300"/>
      <c r="K330" s="300"/>
      <c r="L330" s="300"/>
      <c r="M330" s="300"/>
      <c r="N330" s="300"/>
      <c r="O330" s="301"/>
      <c r="P330" s="277"/>
      <c r="Q330" s="278"/>
      <c r="R330" s="270"/>
      <c r="S330" s="271"/>
      <c r="T330" s="271"/>
      <c r="U330" s="272"/>
      <c r="V330" s="20"/>
      <c r="W330" s="19"/>
      <c r="X330" s="281"/>
      <c r="Y330" s="278"/>
      <c r="Z330" s="304"/>
      <c r="AA330" s="292"/>
      <c r="AB330" s="292"/>
      <c r="AC330" s="251"/>
      <c r="AD330" s="299"/>
      <c r="AE330" s="300"/>
      <c r="AF330" s="300"/>
      <c r="AG330" s="300"/>
      <c r="AH330" s="300"/>
      <c r="AI330" s="300"/>
      <c r="AJ330" s="300"/>
      <c r="AK330" s="301"/>
      <c r="AL330" s="277"/>
      <c r="AM330" s="278"/>
      <c r="AN330" s="270"/>
      <c r="AO330" s="271"/>
      <c r="AP330" s="271"/>
      <c r="AQ330" s="272"/>
      <c r="AR330" s="20"/>
      <c r="AS330" s="19"/>
      <c r="AT330" s="281"/>
      <c r="AU330" s="278"/>
      <c r="AV330" s="304"/>
      <c r="AW330" s="292"/>
      <c r="AX330" s="292"/>
      <c r="AY330" s="251"/>
      <c r="AZ330" s="299"/>
      <c r="BA330" s="300"/>
      <c r="BB330" s="300"/>
      <c r="BC330" s="300"/>
      <c r="BD330" s="300"/>
      <c r="BE330" s="300"/>
      <c r="BF330" s="300"/>
      <c r="BG330" s="301"/>
      <c r="BH330" s="277"/>
      <c r="BI330" s="278"/>
      <c r="BJ330" s="270"/>
      <c r="BK330" s="271"/>
      <c r="BL330" s="271"/>
      <c r="BM330" s="272"/>
      <c r="BN330" s="20"/>
      <c r="BO330" s="19"/>
      <c r="BP330" s="281"/>
      <c r="BQ330" s="278"/>
      <c r="BR330" s="304"/>
      <c r="BS330" s="292"/>
      <c r="BT330" s="292"/>
      <c r="BU330" s="251"/>
      <c r="BV330" s="299"/>
      <c r="BW330" s="300"/>
      <c r="BX330" s="300"/>
      <c r="BY330" s="300"/>
      <c r="BZ330" s="300"/>
      <c r="CA330" s="300"/>
      <c r="CB330" s="300"/>
      <c r="CC330" s="301"/>
      <c r="CD330" s="277"/>
      <c r="CE330" s="278"/>
      <c r="CF330" s="270"/>
      <c r="CG330" s="271"/>
      <c r="CH330" s="271"/>
      <c r="CI330" s="272"/>
      <c r="CJ330" s="20"/>
      <c r="CK330" s="19"/>
      <c r="CL330" s="281"/>
      <c r="CM330" s="278"/>
      <c r="CN330" s="304"/>
      <c r="CO330" s="292"/>
      <c r="CP330" s="292"/>
      <c r="CQ330" s="251"/>
      <c r="CR330" s="299"/>
      <c r="CS330" s="300"/>
      <c r="CT330" s="300"/>
      <c r="CU330" s="300"/>
      <c r="CV330" s="300"/>
      <c r="CW330" s="300"/>
      <c r="CX330" s="300"/>
      <c r="CY330" s="301"/>
      <c r="CZ330" s="277"/>
      <c r="DA330" s="278"/>
      <c r="DB330" s="270"/>
      <c r="DC330" s="271"/>
      <c r="DD330" s="271"/>
      <c r="DE330" s="272"/>
      <c r="DF330" s="20"/>
      <c r="DG330" s="19"/>
      <c r="DH330" s="281"/>
      <c r="DI330" s="278"/>
      <c r="DJ330" s="304"/>
      <c r="DK330" s="292"/>
      <c r="DL330" s="292"/>
      <c r="DM330" s="251"/>
      <c r="DN330" s="299"/>
      <c r="DO330" s="300"/>
      <c r="DP330" s="300"/>
      <c r="DQ330" s="300"/>
      <c r="DR330" s="300"/>
      <c r="DS330" s="300"/>
      <c r="DT330" s="300"/>
      <c r="DU330" s="301"/>
      <c r="DV330" s="277"/>
      <c r="DW330" s="278"/>
      <c r="DX330" s="270"/>
      <c r="DY330" s="271"/>
      <c r="DZ330" s="271"/>
      <c r="EA330" s="272"/>
      <c r="EB330" s="20"/>
      <c r="EC330" s="19"/>
      <c r="ED330" s="281"/>
      <c r="EE330" s="278"/>
      <c r="EF330" s="304"/>
      <c r="EG330" s="292"/>
      <c r="EH330" s="292"/>
      <c r="EI330" s="251"/>
      <c r="EJ330" s="299"/>
      <c r="EK330" s="300"/>
      <c r="EL330" s="300"/>
      <c r="EM330" s="300"/>
      <c r="EN330" s="300"/>
      <c r="EO330" s="300"/>
      <c r="EP330" s="300"/>
      <c r="EQ330" s="301"/>
      <c r="ER330" s="277"/>
      <c r="ES330" s="278"/>
      <c r="ET330" s="270"/>
      <c r="EU330" s="271"/>
      <c r="EV330" s="271"/>
      <c r="EW330" s="272"/>
      <c r="EX330" s="20"/>
      <c r="EY330" s="19"/>
      <c r="EZ330" s="281"/>
      <c r="FA330" s="278"/>
      <c r="FB330" s="304"/>
      <c r="FC330" s="292"/>
      <c r="FD330" s="292"/>
      <c r="FE330" s="251"/>
      <c r="FF330" s="299"/>
      <c r="FG330" s="300"/>
      <c r="FH330" s="300"/>
      <c r="FI330" s="300"/>
      <c r="FJ330" s="300"/>
      <c r="FK330" s="300"/>
      <c r="FL330" s="300"/>
      <c r="FM330" s="301"/>
      <c r="FN330" s="277"/>
      <c r="FO330" s="278"/>
      <c r="FP330" s="270"/>
      <c r="FQ330" s="271"/>
      <c r="FR330" s="271"/>
      <c r="FS330" s="272"/>
      <c r="FT330" s="20"/>
      <c r="FU330" s="19"/>
      <c r="FV330" s="281"/>
      <c r="FW330" s="278"/>
      <c r="FX330" s="304"/>
      <c r="FY330" s="292"/>
      <c r="FZ330" s="292"/>
      <c r="GA330" s="251"/>
      <c r="GB330" s="299"/>
      <c r="GC330" s="300"/>
      <c r="GD330" s="300"/>
      <c r="GE330" s="300"/>
      <c r="GF330" s="300"/>
      <c r="GG330" s="300"/>
      <c r="GH330" s="300"/>
      <c r="GI330" s="301"/>
      <c r="GJ330" s="277"/>
      <c r="GK330" s="278"/>
      <c r="GL330" s="270"/>
      <c r="GM330" s="271"/>
      <c r="GN330" s="271"/>
      <c r="GO330" s="272"/>
      <c r="GP330" s="20"/>
      <c r="GQ330" s="19"/>
      <c r="GR330" s="281"/>
      <c r="GS330" s="278"/>
      <c r="GT330" s="304"/>
      <c r="GU330" s="292"/>
      <c r="GV330" s="292"/>
      <c r="GW330" s="251"/>
      <c r="GX330" s="299"/>
      <c r="GY330" s="300"/>
      <c r="GZ330" s="300"/>
      <c r="HA330" s="300"/>
      <c r="HB330" s="300"/>
      <c r="HC330" s="300"/>
      <c r="HD330" s="300"/>
      <c r="HE330" s="301"/>
      <c r="HF330" s="277"/>
      <c r="HG330" s="278"/>
      <c r="HH330" s="270"/>
      <c r="HI330" s="271"/>
      <c r="HJ330" s="271"/>
      <c r="HK330" s="272"/>
      <c r="HL330" s="20"/>
    </row>
    <row r="331" spans="1:220">
      <c r="A331" s="19"/>
      <c r="V331" s="20"/>
      <c r="W331" s="19"/>
      <c r="AR331" s="20"/>
      <c r="AS331" s="19"/>
      <c r="BN331" s="20"/>
      <c r="BO331" s="19"/>
      <c r="CJ331" s="20"/>
      <c r="CK331" s="19"/>
      <c r="DF331" s="20"/>
      <c r="DG331" s="19"/>
      <c r="EB331" s="20"/>
      <c r="EC331" s="19"/>
      <c r="EX331" s="20"/>
      <c r="EY331" s="19"/>
      <c r="FT331" s="20"/>
      <c r="FU331" s="19"/>
      <c r="GP331" s="20"/>
      <c r="GQ331" s="19"/>
      <c r="HL331" s="20"/>
    </row>
    <row r="332" spans="1:220">
      <c r="A332" s="21"/>
      <c r="B332" s="22"/>
      <c r="C332" s="22"/>
      <c r="D332" s="22"/>
      <c r="E332" s="22"/>
      <c r="F332" s="22"/>
      <c r="G332" s="22"/>
      <c r="H332" s="22"/>
      <c r="I332" s="22"/>
      <c r="J332" s="22"/>
      <c r="K332" s="22"/>
      <c r="L332" s="22"/>
      <c r="M332" s="22"/>
      <c r="N332" s="22"/>
      <c r="O332" s="22"/>
      <c r="P332" s="22"/>
      <c r="Q332" s="22"/>
      <c r="R332" s="22"/>
      <c r="S332" s="22"/>
      <c r="T332" s="22"/>
      <c r="U332" s="22"/>
      <c r="V332" s="23"/>
      <c r="W332" s="21"/>
      <c r="X332" s="22"/>
      <c r="Y332" s="22"/>
      <c r="Z332" s="22"/>
      <c r="AA332" s="22"/>
      <c r="AB332" s="22"/>
      <c r="AC332" s="22"/>
      <c r="AD332" s="22"/>
      <c r="AE332" s="22"/>
      <c r="AF332" s="22"/>
      <c r="AG332" s="22"/>
      <c r="AH332" s="22"/>
      <c r="AI332" s="22"/>
      <c r="AJ332" s="22"/>
      <c r="AK332" s="22"/>
      <c r="AL332" s="22"/>
      <c r="AM332" s="22"/>
      <c r="AN332" s="22"/>
      <c r="AO332" s="22"/>
      <c r="AP332" s="22"/>
      <c r="AQ332" s="22"/>
      <c r="AR332" s="23"/>
      <c r="AS332" s="21"/>
      <c r="AT332" s="22"/>
      <c r="AU332" s="22"/>
      <c r="AV332" s="22"/>
      <c r="AW332" s="22"/>
      <c r="AX332" s="22"/>
      <c r="AY332" s="22"/>
      <c r="AZ332" s="22"/>
      <c r="BA332" s="22"/>
      <c r="BB332" s="22"/>
      <c r="BC332" s="22"/>
      <c r="BD332" s="22"/>
      <c r="BE332" s="22"/>
      <c r="BF332" s="22"/>
      <c r="BG332" s="22"/>
      <c r="BH332" s="22"/>
      <c r="BI332" s="22"/>
      <c r="BJ332" s="22"/>
      <c r="BK332" s="22"/>
      <c r="BL332" s="22"/>
      <c r="BM332" s="22"/>
      <c r="BN332" s="23"/>
      <c r="BO332" s="21"/>
      <c r="BP332" s="22"/>
      <c r="BQ332" s="22"/>
      <c r="BR332" s="22"/>
      <c r="BS332" s="22"/>
      <c r="BT332" s="22"/>
      <c r="BU332" s="22"/>
      <c r="BV332" s="22"/>
      <c r="BW332" s="22"/>
      <c r="BX332" s="22"/>
      <c r="BY332" s="22"/>
      <c r="BZ332" s="22"/>
      <c r="CA332" s="22"/>
      <c r="CB332" s="22"/>
      <c r="CC332" s="22"/>
      <c r="CD332" s="22"/>
      <c r="CE332" s="22"/>
      <c r="CF332" s="22"/>
      <c r="CG332" s="22"/>
      <c r="CH332" s="22"/>
      <c r="CI332" s="22"/>
      <c r="CJ332" s="23"/>
      <c r="CK332" s="21"/>
      <c r="CL332" s="22"/>
      <c r="CM332" s="22"/>
      <c r="CN332" s="22"/>
      <c r="CO332" s="22"/>
      <c r="CP332" s="22"/>
      <c r="CQ332" s="22"/>
      <c r="CR332" s="22"/>
      <c r="CS332" s="22"/>
      <c r="CT332" s="22"/>
      <c r="CU332" s="22"/>
      <c r="CV332" s="22"/>
      <c r="CW332" s="22"/>
      <c r="CX332" s="22"/>
      <c r="CY332" s="22"/>
      <c r="CZ332" s="22"/>
      <c r="DA332" s="22"/>
      <c r="DB332" s="22"/>
      <c r="DC332" s="22"/>
      <c r="DD332" s="22"/>
      <c r="DE332" s="22"/>
      <c r="DF332" s="23"/>
      <c r="DG332" s="21"/>
      <c r="DH332" s="22"/>
      <c r="DI332" s="22"/>
      <c r="DJ332" s="22"/>
      <c r="DK332" s="22"/>
      <c r="DL332" s="22"/>
      <c r="DM332" s="22"/>
      <c r="DN332" s="22"/>
      <c r="DO332" s="22"/>
      <c r="DP332" s="22"/>
      <c r="DQ332" s="22"/>
      <c r="DR332" s="22"/>
      <c r="DS332" s="22"/>
      <c r="DT332" s="22"/>
      <c r="DU332" s="22"/>
      <c r="DV332" s="22"/>
      <c r="DW332" s="22"/>
      <c r="DX332" s="22"/>
      <c r="DY332" s="22"/>
      <c r="DZ332" s="22"/>
      <c r="EA332" s="22"/>
      <c r="EB332" s="23"/>
      <c r="EC332" s="21"/>
      <c r="ED332" s="22"/>
      <c r="EE332" s="22"/>
      <c r="EF332" s="22"/>
      <c r="EG332" s="22"/>
      <c r="EH332" s="22"/>
      <c r="EI332" s="22"/>
      <c r="EJ332" s="22"/>
      <c r="EK332" s="22"/>
      <c r="EL332" s="22"/>
      <c r="EM332" s="22"/>
      <c r="EN332" s="22"/>
      <c r="EO332" s="22"/>
      <c r="EP332" s="22"/>
      <c r="EQ332" s="22"/>
      <c r="ER332" s="22"/>
      <c r="ES332" s="22"/>
      <c r="ET332" s="22"/>
      <c r="EU332" s="22"/>
      <c r="EV332" s="22"/>
      <c r="EW332" s="22"/>
      <c r="EX332" s="23"/>
      <c r="EY332" s="21"/>
      <c r="EZ332" s="22"/>
      <c r="FA332" s="22"/>
      <c r="FB332" s="22"/>
      <c r="FC332" s="22"/>
      <c r="FD332" s="22"/>
      <c r="FE332" s="22"/>
      <c r="FF332" s="22"/>
      <c r="FG332" s="22"/>
      <c r="FH332" s="22"/>
      <c r="FI332" s="22"/>
      <c r="FJ332" s="22"/>
      <c r="FK332" s="22"/>
      <c r="FL332" s="22"/>
      <c r="FM332" s="22"/>
      <c r="FN332" s="22"/>
      <c r="FO332" s="22"/>
      <c r="FP332" s="22"/>
      <c r="FQ332" s="22"/>
      <c r="FR332" s="22"/>
      <c r="FS332" s="22"/>
      <c r="FT332" s="23"/>
      <c r="FU332" s="21"/>
      <c r="FV332" s="22"/>
      <c r="FW332" s="22"/>
      <c r="FX332" s="22"/>
      <c r="FY332" s="22"/>
      <c r="FZ332" s="22"/>
      <c r="GA332" s="22"/>
      <c r="GB332" s="22"/>
      <c r="GC332" s="22"/>
      <c r="GD332" s="22"/>
      <c r="GE332" s="22"/>
      <c r="GF332" s="22"/>
      <c r="GG332" s="22"/>
      <c r="GH332" s="22"/>
      <c r="GI332" s="22"/>
      <c r="GJ332" s="22"/>
      <c r="GK332" s="22"/>
      <c r="GL332" s="22"/>
      <c r="GM332" s="22"/>
      <c r="GN332" s="22"/>
      <c r="GO332" s="22"/>
      <c r="GP332" s="23"/>
      <c r="GQ332" s="21"/>
      <c r="GR332" s="22"/>
      <c r="GS332" s="22"/>
      <c r="GT332" s="22"/>
      <c r="GU332" s="22"/>
      <c r="GV332" s="22"/>
      <c r="GW332" s="22"/>
      <c r="GX332" s="22"/>
      <c r="GY332" s="22"/>
      <c r="GZ332" s="22"/>
      <c r="HA332" s="22"/>
      <c r="HB332" s="22"/>
      <c r="HC332" s="22"/>
      <c r="HD332" s="22"/>
      <c r="HE332" s="22"/>
      <c r="HF332" s="22"/>
      <c r="HG332" s="22"/>
      <c r="HH332" s="22"/>
      <c r="HI332" s="22"/>
      <c r="HJ332" s="22"/>
      <c r="HK332" s="22"/>
      <c r="HL332" s="23"/>
    </row>
    <row r="333" spans="1:220">
      <c r="A333">
        <v>61</v>
      </c>
      <c r="B333" s="25">
        <f>個人一覧!$C$70</f>
        <v>0</v>
      </c>
      <c r="F333" s="25">
        <f>個人一覧!$E$70</f>
        <v>0</v>
      </c>
      <c r="H333" t="str">
        <f>個人一覧!$J$70</f>
        <v/>
      </c>
      <c r="K333" t="str">
        <f>個人一覧!$M$70</f>
        <v/>
      </c>
      <c r="N333" t="str">
        <f>個人一覧!$P$70</f>
        <v/>
      </c>
      <c r="W333">
        <v>62</v>
      </c>
      <c r="X333" s="25">
        <f>個人一覧!$C$71</f>
        <v>0</v>
      </c>
      <c r="AB333" s="25">
        <f>個人一覧!$E$71</f>
        <v>0</v>
      </c>
      <c r="AD333" t="str">
        <f>個人一覧!$J$71</f>
        <v/>
      </c>
      <c r="AG333" t="str">
        <f>個人一覧!$M$71</f>
        <v/>
      </c>
      <c r="AJ333" t="str">
        <f>個人一覧!$P$71</f>
        <v/>
      </c>
      <c r="AS333">
        <v>63</v>
      </c>
      <c r="AT333" s="25">
        <f>個人一覧!$C$72</f>
        <v>0</v>
      </c>
      <c r="AX333" s="25">
        <f>個人一覧!$E$72</f>
        <v>0</v>
      </c>
      <c r="AZ333" t="str">
        <f>個人一覧!$J$72</f>
        <v/>
      </c>
      <c r="BC333" t="str">
        <f>個人一覧!$M$72</f>
        <v/>
      </c>
      <c r="BF333" t="str">
        <f>個人一覧!$P$72</f>
        <v/>
      </c>
      <c r="BO333">
        <v>64</v>
      </c>
      <c r="BP333" s="25">
        <f>個人一覧!$C$73</f>
        <v>0</v>
      </c>
      <c r="BT333" s="25">
        <f>個人一覧!$E$73</f>
        <v>0</v>
      </c>
      <c r="BV333" t="str">
        <f>個人一覧!$J$73</f>
        <v/>
      </c>
      <c r="BY333" t="str">
        <f>個人一覧!$M$73</f>
        <v/>
      </c>
      <c r="CB333" t="str">
        <f>個人一覧!$P$73</f>
        <v/>
      </c>
      <c r="CK333">
        <v>65</v>
      </c>
      <c r="CL333" s="25">
        <f>個人一覧!$C$74</f>
        <v>0</v>
      </c>
      <c r="CP333" s="25">
        <f>個人一覧!$E$74</f>
        <v>0</v>
      </c>
      <c r="CR333" t="str">
        <f>個人一覧!$J$74</f>
        <v/>
      </c>
      <c r="CU333" t="str">
        <f>個人一覧!$M$74</f>
        <v/>
      </c>
      <c r="CX333" t="str">
        <f>個人一覧!$P$74</f>
        <v/>
      </c>
      <c r="DG333">
        <v>66</v>
      </c>
      <c r="DH333" s="25">
        <f>個人一覧!$C$75</f>
        <v>0</v>
      </c>
      <c r="DL333" s="25">
        <f>個人一覧!$E$75</f>
        <v>0</v>
      </c>
      <c r="DN333" t="str">
        <f>個人一覧!$J$75</f>
        <v/>
      </c>
      <c r="DQ333" t="str">
        <f>個人一覧!$M$75</f>
        <v/>
      </c>
      <c r="DT333" t="str">
        <f>個人一覧!$P$75</f>
        <v/>
      </c>
      <c r="EC333">
        <v>67</v>
      </c>
      <c r="ED333" s="25">
        <f>個人一覧!$C$76</f>
        <v>0</v>
      </c>
      <c r="EH333" s="25">
        <f>個人一覧!$E$76</f>
        <v>0</v>
      </c>
      <c r="EJ333" t="str">
        <f>個人一覧!$J$76</f>
        <v/>
      </c>
      <c r="EM333" t="str">
        <f>個人一覧!$M$76</f>
        <v/>
      </c>
      <c r="EP333" t="str">
        <f>個人一覧!$P$76</f>
        <v/>
      </c>
      <c r="EY333">
        <v>68</v>
      </c>
      <c r="EZ333" s="25">
        <f>個人一覧!$C$77</f>
        <v>0</v>
      </c>
      <c r="FD333" s="25">
        <f>個人一覧!$E$77</f>
        <v>0</v>
      </c>
      <c r="FF333" t="str">
        <f>個人一覧!$J$77</f>
        <v/>
      </c>
      <c r="FI333" t="str">
        <f>個人一覧!$M$77</f>
        <v/>
      </c>
      <c r="FL333" t="str">
        <f>個人一覧!$P$77</f>
        <v/>
      </c>
      <c r="FU333">
        <v>69</v>
      </c>
      <c r="FV333" s="25">
        <f>個人一覧!$C$78</f>
        <v>0</v>
      </c>
      <c r="FZ333" s="25">
        <f>個人一覧!$E$78</f>
        <v>0</v>
      </c>
      <c r="GB333" t="str">
        <f>個人一覧!$J$78</f>
        <v/>
      </c>
      <c r="GE333" t="str">
        <f>個人一覧!$M$78</f>
        <v/>
      </c>
      <c r="GH333" t="str">
        <f>個人一覧!$P$78</f>
        <v/>
      </c>
      <c r="GQ333">
        <v>70</v>
      </c>
      <c r="GR333" s="25">
        <f>個人一覧!$C$79</f>
        <v>0</v>
      </c>
      <c r="GV333" s="25">
        <f>個人一覧!$E$79</f>
        <v>0</v>
      </c>
      <c r="GX333" t="str">
        <f>個人一覧!$J$79</f>
        <v/>
      </c>
      <c r="HA333" t="str">
        <f>個人一覧!$M$79</f>
        <v/>
      </c>
      <c r="HD333" t="str">
        <f>個人一覧!$P$79</f>
        <v/>
      </c>
    </row>
    <row r="334" spans="1:220">
      <c r="A334" s="24"/>
      <c r="B334" s="17"/>
      <c r="C334" s="17"/>
      <c r="D334" s="17"/>
      <c r="E334" s="17"/>
      <c r="F334" s="17"/>
      <c r="G334" s="17"/>
      <c r="H334" s="17"/>
      <c r="I334" s="17"/>
      <c r="J334" s="17"/>
      <c r="K334" s="17"/>
      <c r="L334" s="17"/>
      <c r="M334" s="17"/>
      <c r="N334" s="17"/>
      <c r="O334" s="17"/>
      <c r="P334" s="17"/>
      <c r="Q334" s="17"/>
      <c r="R334" s="17"/>
      <c r="S334" s="17"/>
      <c r="T334" s="17"/>
      <c r="U334" s="17"/>
      <c r="V334" s="18"/>
      <c r="W334" s="24"/>
      <c r="X334" s="17"/>
      <c r="Y334" s="17"/>
      <c r="Z334" s="17"/>
      <c r="AA334" s="17"/>
      <c r="AB334" s="17"/>
      <c r="AC334" s="17"/>
      <c r="AD334" s="17"/>
      <c r="AE334" s="17"/>
      <c r="AF334" s="17"/>
      <c r="AG334" s="17"/>
      <c r="AH334" s="17"/>
      <c r="AI334" s="17"/>
      <c r="AJ334" s="17"/>
      <c r="AK334" s="17"/>
      <c r="AL334" s="17"/>
      <c r="AM334" s="17"/>
      <c r="AN334" s="17"/>
      <c r="AO334" s="17"/>
      <c r="AP334" s="17"/>
      <c r="AQ334" s="17"/>
      <c r="AR334" s="18"/>
      <c r="AS334" s="24"/>
      <c r="AT334" s="17"/>
      <c r="AU334" s="17"/>
      <c r="AV334" s="17"/>
      <c r="AW334" s="17"/>
      <c r="AX334" s="17"/>
      <c r="AY334" s="17"/>
      <c r="AZ334" s="17"/>
      <c r="BA334" s="17"/>
      <c r="BB334" s="17"/>
      <c r="BC334" s="17"/>
      <c r="BD334" s="17"/>
      <c r="BE334" s="17"/>
      <c r="BF334" s="17"/>
      <c r="BG334" s="17"/>
      <c r="BH334" s="17"/>
      <c r="BI334" s="17"/>
      <c r="BJ334" s="17"/>
      <c r="BK334" s="17"/>
      <c r="BL334" s="17"/>
      <c r="BM334" s="17"/>
      <c r="BN334" s="18"/>
      <c r="BO334" s="24"/>
      <c r="BP334" s="17"/>
      <c r="BQ334" s="17"/>
      <c r="BR334" s="17"/>
      <c r="BS334" s="17"/>
      <c r="BT334" s="17"/>
      <c r="BU334" s="17"/>
      <c r="BV334" s="17"/>
      <c r="BW334" s="17"/>
      <c r="BX334" s="17"/>
      <c r="BY334" s="17"/>
      <c r="BZ334" s="17"/>
      <c r="CA334" s="17"/>
      <c r="CB334" s="17"/>
      <c r="CC334" s="17"/>
      <c r="CD334" s="17"/>
      <c r="CE334" s="17"/>
      <c r="CF334" s="17"/>
      <c r="CG334" s="17"/>
      <c r="CH334" s="17"/>
      <c r="CI334" s="17"/>
      <c r="CJ334" s="18"/>
      <c r="CK334" s="24"/>
      <c r="CL334" s="17"/>
      <c r="CM334" s="17"/>
      <c r="CN334" s="17"/>
      <c r="CO334" s="17"/>
      <c r="CP334" s="17"/>
      <c r="CQ334" s="17"/>
      <c r="CR334" s="17"/>
      <c r="CS334" s="17"/>
      <c r="CT334" s="17"/>
      <c r="CU334" s="17"/>
      <c r="CV334" s="17"/>
      <c r="CW334" s="17"/>
      <c r="CX334" s="17"/>
      <c r="CY334" s="17"/>
      <c r="CZ334" s="17"/>
      <c r="DA334" s="17"/>
      <c r="DB334" s="17"/>
      <c r="DC334" s="17"/>
      <c r="DD334" s="17"/>
      <c r="DE334" s="17"/>
      <c r="DF334" s="18"/>
      <c r="DG334" s="24"/>
      <c r="DH334" s="17"/>
      <c r="DI334" s="17"/>
      <c r="DJ334" s="17"/>
      <c r="DK334" s="17"/>
      <c r="DL334" s="17"/>
      <c r="DM334" s="17"/>
      <c r="DN334" s="17"/>
      <c r="DO334" s="17"/>
      <c r="DP334" s="17"/>
      <c r="DQ334" s="17"/>
      <c r="DR334" s="17"/>
      <c r="DS334" s="17"/>
      <c r="DT334" s="17"/>
      <c r="DU334" s="17"/>
      <c r="DV334" s="17"/>
      <c r="DW334" s="17"/>
      <c r="DX334" s="17"/>
      <c r="DY334" s="17"/>
      <c r="DZ334" s="17"/>
      <c r="EA334" s="17"/>
      <c r="EB334" s="18"/>
      <c r="EC334" s="24"/>
      <c r="ED334" s="17"/>
      <c r="EE334" s="17"/>
      <c r="EF334" s="17"/>
      <c r="EG334" s="17"/>
      <c r="EH334" s="17"/>
      <c r="EI334" s="17"/>
      <c r="EJ334" s="17"/>
      <c r="EK334" s="17"/>
      <c r="EL334" s="17"/>
      <c r="EM334" s="17"/>
      <c r="EN334" s="17"/>
      <c r="EO334" s="17"/>
      <c r="EP334" s="17"/>
      <c r="EQ334" s="17"/>
      <c r="ER334" s="17"/>
      <c r="ES334" s="17"/>
      <c r="ET334" s="17"/>
      <c r="EU334" s="17"/>
      <c r="EV334" s="17"/>
      <c r="EW334" s="17"/>
      <c r="EX334" s="18"/>
      <c r="EY334" s="24"/>
      <c r="EZ334" s="17"/>
      <c r="FA334" s="17"/>
      <c r="FB334" s="17"/>
      <c r="FC334" s="17"/>
      <c r="FD334" s="17"/>
      <c r="FE334" s="17"/>
      <c r="FF334" s="17"/>
      <c r="FG334" s="17"/>
      <c r="FH334" s="17"/>
      <c r="FI334" s="17"/>
      <c r="FJ334" s="17"/>
      <c r="FK334" s="17"/>
      <c r="FL334" s="17"/>
      <c r="FM334" s="17"/>
      <c r="FN334" s="17"/>
      <c r="FO334" s="17"/>
      <c r="FP334" s="17"/>
      <c r="FQ334" s="17"/>
      <c r="FR334" s="17"/>
      <c r="FS334" s="17"/>
      <c r="FT334" s="18"/>
      <c r="FU334" s="24"/>
      <c r="FV334" s="17"/>
      <c r="FW334" s="17"/>
      <c r="FX334" s="17"/>
      <c r="FY334" s="17"/>
      <c r="FZ334" s="17"/>
      <c r="GA334" s="17"/>
      <c r="GB334" s="17"/>
      <c r="GC334" s="17"/>
      <c r="GD334" s="17"/>
      <c r="GE334" s="17"/>
      <c r="GF334" s="17"/>
      <c r="GG334" s="17"/>
      <c r="GH334" s="17"/>
      <c r="GI334" s="17"/>
      <c r="GJ334" s="17"/>
      <c r="GK334" s="17"/>
      <c r="GL334" s="17"/>
      <c r="GM334" s="17"/>
      <c r="GN334" s="17"/>
      <c r="GO334" s="17"/>
      <c r="GP334" s="18"/>
      <c r="GQ334" s="24"/>
      <c r="GR334" s="17"/>
      <c r="GS334" s="17"/>
      <c r="GT334" s="17"/>
      <c r="GU334" s="17"/>
      <c r="GV334" s="17"/>
      <c r="GW334" s="17"/>
      <c r="GX334" s="17"/>
      <c r="GY334" s="17"/>
      <c r="GZ334" s="17"/>
      <c r="HA334" s="17"/>
      <c r="HB334" s="17"/>
      <c r="HC334" s="17"/>
      <c r="HD334" s="17"/>
      <c r="HE334" s="17"/>
      <c r="HF334" s="17"/>
      <c r="HG334" s="17"/>
      <c r="HH334" s="17"/>
      <c r="HI334" s="17"/>
      <c r="HJ334" s="17"/>
      <c r="HK334" s="17"/>
      <c r="HL334" s="18"/>
    </row>
    <row r="335" spans="1:220" ht="13.5" customHeight="1">
      <c r="A335" s="19"/>
      <c r="B335" s="310" t="str">
        <f>IF($F$333="2","女","")</f>
        <v/>
      </c>
      <c r="C335" s="310"/>
      <c r="E335" s="307" t="s">
        <v>248</v>
      </c>
      <c r="F335" s="308"/>
      <c r="G335" s="308"/>
      <c r="H335" s="308"/>
      <c r="I335" s="308"/>
      <c r="J335" s="308"/>
      <c r="K335" s="308"/>
      <c r="L335" s="308"/>
      <c r="M335" s="308"/>
      <c r="N335" s="308"/>
      <c r="O335" s="308"/>
      <c r="P335" s="308"/>
      <c r="Q335" s="308"/>
      <c r="R335" s="308"/>
      <c r="V335" s="20"/>
      <c r="W335" s="19"/>
      <c r="X335" s="310" t="str">
        <f>IF($AB$333="2","女","")</f>
        <v/>
      </c>
      <c r="Y335" s="310"/>
      <c r="AA335" s="307" t="s">
        <v>248</v>
      </c>
      <c r="AB335" s="308"/>
      <c r="AC335" s="308"/>
      <c r="AD335" s="308"/>
      <c r="AE335" s="308"/>
      <c r="AF335" s="308"/>
      <c r="AG335" s="308"/>
      <c r="AH335" s="308"/>
      <c r="AI335" s="308"/>
      <c r="AJ335" s="308"/>
      <c r="AK335" s="308"/>
      <c r="AL335" s="308"/>
      <c r="AM335" s="308"/>
      <c r="AN335" s="308"/>
      <c r="AR335" s="20"/>
      <c r="AS335" s="19"/>
      <c r="AT335" s="310" t="str">
        <f>IF($AX$333="2","女","")</f>
        <v/>
      </c>
      <c r="AU335" s="310"/>
      <c r="AW335" s="307" t="s">
        <v>248</v>
      </c>
      <c r="AX335" s="308"/>
      <c r="AY335" s="308"/>
      <c r="AZ335" s="308"/>
      <c r="BA335" s="308"/>
      <c r="BB335" s="308"/>
      <c r="BC335" s="308"/>
      <c r="BD335" s="308"/>
      <c r="BE335" s="308"/>
      <c r="BF335" s="308"/>
      <c r="BG335" s="308"/>
      <c r="BH335" s="308"/>
      <c r="BI335" s="308"/>
      <c r="BJ335" s="308"/>
      <c r="BN335" s="20"/>
      <c r="BO335" s="19"/>
      <c r="BP335" s="310" t="str">
        <f>IF($BT$333="2","女","")</f>
        <v/>
      </c>
      <c r="BQ335" s="310"/>
      <c r="BS335" s="307" t="s">
        <v>248</v>
      </c>
      <c r="BT335" s="308"/>
      <c r="BU335" s="308"/>
      <c r="BV335" s="308"/>
      <c r="BW335" s="308"/>
      <c r="BX335" s="308"/>
      <c r="BY335" s="308"/>
      <c r="BZ335" s="308"/>
      <c r="CA335" s="308"/>
      <c r="CB335" s="308"/>
      <c r="CC335" s="308"/>
      <c r="CD335" s="308"/>
      <c r="CE335" s="308"/>
      <c r="CF335" s="308"/>
      <c r="CJ335" s="20"/>
      <c r="CK335" s="19"/>
      <c r="CL335" s="310" t="str">
        <f>IF($CP$333="2","女","")</f>
        <v/>
      </c>
      <c r="CM335" s="310"/>
      <c r="CO335" s="307" t="s">
        <v>248</v>
      </c>
      <c r="CP335" s="308"/>
      <c r="CQ335" s="308"/>
      <c r="CR335" s="308"/>
      <c r="CS335" s="308"/>
      <c r="CT335" s="308"/>
      <c r="CU335" s="308"/>
      <c r="CV335" s="308"/>
      <c r="CW335" s="308"/>
      <c r="CX335" s="308"/>
      <c r="CY335" s="308"/>
      <c r="CZ335" s="308"/>
      <c r="DA335" s="308"/>
      <c r="DB335" s="308"/>
      <c r="DF335" s="20"/>
      <c r="DG335" s="19"/>
      <c r="DH335" s="310" t="str">
        <f>IF($DL$333="2","女","")</f>
        <v/>
      </c>
      <c r="DI335" s="310"/>
      <c r="DK335" s="307" t="s">
        <v>248</v>
      </c>
      <c r="DL335" s="308"/>
      <c r="DM335" s="308"/>
      <c r="DN335" s="308"/>
      <c r="DO335" s="308"/>
      <c r="DP335" s="308"/>
      <c r="DQ335" s="308"/>
      <c r="DR335" s="308"/>
      <c r="DS335" s="308"/>
      <c r="DT335" s="308"/>
      <c r="DU335" s="308"/>
      <c r="DV335" s="308"/>
      <c r="DW335" s="308"/>
      <c r="DX335" s="308"/>
      <c r="EB335" s="20"/>
      <c r="EC335" s="19"/>
      <c r="ED335" s="310" t="str">
        <f>IF($EH$333="2","女","")</f>
        <v/>
      </c>
      <c r="EE335" s="310"/>
      <c r="EG335" s="307" t="s">
        <v>248</v>
      </c>
      <c r="EH335" s="308"/>
      <c r="EI335" s="308"/>
      <c r="EJ335" s="308"/>
      <c r="EK335" s="308"/>
      <c r="EL335" s="308"/>
      <c r="EM335" s="308"/>
      <c r="EN335" s="308"/>
      <c r="EO335" s="308"/>
      <c r="EP335" s="308"/>
      <c r="EQ335" s="308"/>
      <c r="ER335" s="308"/>
      <c r="ES335" s="308"/>
      <c r="ET335" s="308"/>
      <c r="EX335" s="20"/>
      <c r="EY335" s="19"/>
      <c r="EZ335" s="310" t="str">
        <f>IF($FD$333="2","女","")</f>
        <v/>
      </c>
      <c r="FA335" s="310"/>
      <c r="FC335" s="307" t="s">
        <v>248</v>
      </c>
      <c r="FD335" s="308"/>
      <c r="FE335" s="308"/>
      <c r="FF335" s="308"/>
      <c r="FG335" s="308"/>
      <c r="FH335" s="308"/>
      <c r="FI335" s="308"/>
      <c r="FJ335" s="308"/>
      <c r="FK335" s="308"/>
      <c r="FL335" s="308"/>
      <c r="FM335" s="308"/>
      <c r="FN335" s="308"/>
      <c r="FO335" s="308"/>
      <c r="FP335" s="308"/>
      <c r="FT335" s="20"/>
      <c r="FU335" s="19"/>
      <c r="FV335" s="310" t="str">
        <f>IF($FZ$333="2","女","")</f>
        <v/>
      </c>
      <c r="FW335" s="310"/>
      <c r="FY335" s="307" t="s">
        <v>248</v>
      </c>
      <c r="FZ335" s="308"/>
      <c r="GA335" s="308"/>
      <c r="GB335" s="308"/>
      <c r="GC335" s="308"/>
      <c r="GD335" s="308"/>
      <c r="GE335" s="308"/>
      <c r="GF335" s="308"/>
      <c r="GG335" s="308"/>
      <c r="GH335" s="308"/>
      <c r="GI335" s="308"/>
      <c r="GJ335" s="308"/>
      <c r="GK335" s="308"/>
      <c r="GL335" s="308"/>
      <c r="GP335" s="20"/>
      <c r="GQ335" s="19"/>
      <c r="GR335" s="310" t="str">
        <f>IF($GV$333="2","女","")</f>
        <v/>
      </c>
      <c r="GS335" s="310"/>
      <c r="GU335" s="307" t="s">
        <v>248</v>
      </c>
      <c r="GV335" s="308"/>
      <c r="GW335" s="308"/>
      <c r="GX335" s="308"/>
      <c r="GY335" s="308"/>
      <c r="GZ335" s="308"/>
      <c r="HA335" s="308"/>
      <c r="HB335" s="308"/>
      <c r="HC335" s="308"/>
      <c r="HD335" s="308"/>
      <c r="HE335" s="308"/>
      <c r="HF335" s="308"/>
      <c r="HG335" s="308"/>
      <c r="HH335" s="308"/>
      <c r="HL335" s="20"/>
    </row>
    <row r="336" spans="1:220" ht="14.25" customHeight="1" thickBot="1">
      <c r="A336" s="19"/>
      <c r="B336" s="310"/>
      <c r="C336" s="310"/>
      <c r="E336" s="309"/>
      <c r="F336" s="309"/>
      <c r="G336" s="309"/>
      <c r="H336" s="309"/>
      <c r="I336" s="309"/>
      <c r="J336" s="309"/>
      <c r="K336" s="309"/>
      <c r="L336" s="309"/>
      <c r="M336" s="309"/>
      <c r="N336" s="309"/>
      <c r="O336" s="309"/>
      <c r="P336" s="309"/>
      <c r="Q336" s="309"/>
      <c r="R336" s="309"/>
      <c r="V336" s="20"/>
      <c r="W336" s="19"/>
      <c r="X336" s="310"/>
      <c r="Y336" s="310"/>
      <c r="AA336" s="309"/>
      <c r="AB336" s="309"/>
      <c r="AC336" s="309"/>
      <c r="AD336" s="309"/>
      <c r="AE336" s="309"/>
      <c r="AF336" s="309"/>
      <c r="AG336" s="309"/>
      <c r="AH336" s="309"/>
      <c r="AI336" s="309"/>
      <c r="AJ336" s="309"/>
      <c r="AK336" s="309"/>
      <c r="AL336" s="309"/>
      <c r="AM336" s="309"/>
      <c r="AN336" s="309"/>
      <c r="AR336" s="20"/>
      <c r="AS336" s="19"/>
      <c r="AT336" s="310"/>
      <c r="AU336" s="310"/>
      <c r="AW336" s="309"/>
      <c r="AX336" s="309"/>
      <c r="AY336" s="309"/>
      <c r="AZ336" s="309"/>
      <c r="BA336" s="309"/>
      <c r="BB336" s="309"/>
      <c r="BC336" s="309"/>
      <c r="BD336" s="309"/>
      <c r="BE336" s="309"/>
      <c r="BF336" s="309"/>
      <c r="BG336" s="309"/>
      <c r="BH336" s="309"/>
      <c r="BI336" s="309"/>
      <c r="BJ336" s="309"/>
      <c r="BN336" s="20"/>
      <c r="BO336" s="19"/>
      <c r="BP336" s="310"/>
      <c r="BQ336" s="310"/>
      <c r="BS336" s="309"/>
      <c r="BT336" s="309"/>
      <c r="BU336" s="309"/>
      <c r="BV336" s="309"/>
      <c r="BW336" s="309"/>
      <c r="BX336" s="309"/>
      <c r="BY336" s="309"/>
      <c r="BZ336" s="309"/>
      <c r="CA336" s="309"/>
      <c r="CB336" s="309"/>
      <c r="CC336" s="309"/>
      <c r="CD336" s="309"/>
      <c r="CE336" s="309"/>
      <c r="CF336" s="309"/>
      <c r="CJ336" s="20"/>
      <c r="CK336" s="19"/>
      <c r="CL336" s="310"/>
      <c r="CM336" s="310"/>
      <c r="CO336" s="309"/>
      <c r="CP336" s="309"/>
      <c r="CQ336" s="309"/>
      <c r="CR336" s="309"/>
      <c r="CS336" s="309"/>
      <c r="CT336" s="309"/>
      <c r="CU336" s="309"/>
      <c r="CV336" s="309"/>
      <c r="CW336" s="309"/>
      <c r="CX336" s="309"/>
      <c r="CY336" s="309"/>
      <c r="CZ336" s="309"/>
      <c r="DA336" s="309"/>
      <c r="DB336" s="309"/>
      <c r="DF336" s="20"/>
      <c r="DG336" s="19"/>
      <c r="DH336" s="310"/>
      <c r="DI336" s="310"/>
      <c r="DK336" s="309"/>
      <c r="DL336" s="309"/>
      <c r="DM336" s="309"/>
      <c r="DN336" s="309"/>
      <c r="DO336" s="309"/>
      <c r="DP336" s="309"/>
      <c r="DQ336" s="309"/>
      <c r="DR336" s="309"/>
      <c r="DS336" s="309"/>
      <c r="DT336" s="309"/>
      <c r="DU336" s="309"/>
      <c r="DV336" s="309"/>
      <c r="DW336" s="309"/>
      <c r="DX336" s="309"/>
      <c r="EB336" s="20"/>
      <c r="EC336" s="19"/>
      <c r="ED336" s="310"/>
      <c r="EE336" s="310"/>
      <c r="EG336" s="309"/>
      <c r="EH336" s="309"/>
      <c r="EI336" s="309"/>
      <c r="EJ336" s="309"/>
      <c r="EK336" s="309"/>
      <c r="EL336" s="309"/>
      <c r="EM336" s="309"/>
      <c r="EN336" s="309"/>
      <c r="EO336" s="309"/>
      <c r="EP336" s="309"/>
      <c r="EQ336" s="309"/>
      <c r="ER336" s="309"/>
      <c r="ES336" s="309"/>
      <c r="ET336" s="309"/>
      <c r="EX336" s="20"/>
      <c r="EY336" s="19"/>
      <c r="EZ336" s="310"/>
      <c r="FA336" s="310"/>
      <c r="FC336" s="309"/>
      <c r="FD336" s="309"/>
      <c r="FE336" s="309"/>
      <c r="FF336" s="309"/>
      <c r="FG336" s="309"/>
      <c r="FH336" s="309"/>
      <c r="FI336" s="309"/>
      <c r="FJ336" s="309"/>
      <c r="FK336" s="309"/>
      <c r="FL336" s="309"/>
      <c r="FM336" s="309"/>
      <c r="FN336" s="309"/>
      <c r="FO336" s="309"/>
      <c r="FP336" s="309"/>
      <c r="FT336" s="20"/>
      <c r="FU336" s="19"/>
      <c r="FV336" s="310"/>
      <c r="FW336" s="310"/>
      <c r="FY336" s="309"/>
      <c r="FZ336" s="309"/>
      <c r="GA336" s="309"/>
      <c r="GB336" s="309"/>
      <c r="GC336" s="309"/>
      <c r="GD336" s="309"/>
      <c r="GE336" s="309"/>
      <c r="GF336" s="309"/>
      <c r="GG336" s="309"/>
      <c r="GH336" s="309"/>
      <c r="GI336" s="309"/>
      <c r="GJ336" s="309"/>
      <c r="GK336" s="309"/>
      <c r="GL336" s="309"/>
      <c r="GP336" s="20"/>
      <c r="GQ336" s="19"/>
      <c r="GR336" s="310"/>
      <c r="GS336" s="310"/>
      <c r="GU336" s="309"/>
      <c r="GV336" s="309"/>
      <c r="GW336" s="309"/>
      <c r="GX336" s="309"/>
      <c r="GY336" s="309"/>
      <c r="GZ336" s="309"/>
      <c r="HA336" s="309"/>
      <c r="HB336" s="309"/>
      <c r="HC336" s="309"/>
      <c r="HD336" s="309"/>
      <c r="HE336" s="309"/>
      <c r="HF336" s="309"/>
      <c r="HG336" s="309"/>
      <c r="HH336" s="309"/>
      <c r="HL336" s="20"/>
    </row>
    <row r="337" spans="1:220" ht="15" thickTop="1" thickBot="1">
      <c r="A337" s="19"/>
      <c r="V337" s="20"/>
      <c r="W337" s="19"/>
      <c r="AR337" s="20"/>
      <c r="AS337" s="19"/>
      <c r="BN337" s="20"/>
      <c r="BO337" s="19"/>
      <c r="CJ337" s="20"/>
      <c r="CK337" s="19"/>
      <c r="DF337" s="20"/>
      <c r="DG337" s="19"/>
      <c r="EB337" s="20"/>
      <c r="EC337" s="19"/>
      <c r="EX337" s="20"/>
      <c r="EY337" s="19"/>
      <c r="FT337" s="20"/>
      <c r="FU337" s="19"/>
      <c r="GP337" s="20"/>
      <c r="GQ337" s="19"/>
      <c r="HL337" s="20"/>
    </row>
    <row r="338" spans="1:220" ht="13.5" customHeight="1">
      <c r="A338" s="19"/>
      <c r="B338" s="282" t="s">
        <v>249</v>
      </c>
      <c r="C338" s="287"/>
      <c r="D338" s="287"/>
      <c r="E338" s="287"/>
      <c r="F338" s="287"/>
      <c r="G338" s="287"/>
      <c r="H338" s="287"/>
      <c r="I338" s="287"/>
      <c r="J338" s="287"/>
      <c r="K338" s="286" t="s">
        <v>250</v>
      </c>
      <c r="L338" s="287"/>
      <c r="M338" s="287"/>
      <c r="N338" s="287"/>
      <c r="O338" s="287"/>
      <c r="P338" s="287"/>
      <c r="Q338" s="287"/>
      <c r="R338" s="287"/>
      <c r="S338" s="287"/>
      <c r="T338" s="287"/>
      <c r="U338" s="305"/>
      <c r="V338" s="20"/>
      <c r="W338" s="19"/>
      <c r="X338" s="282" t="s">
        <v>249</v>
      </c>
      <c r="Y338" s="287"/>
      <c r="Z338" s="287"/>
      <c r="AA338" s="287"/>
      <c r="AB338" s="287"/>
      <c r="AC338" s="287"/>
      <c r="AD338" s="287"/>
      <c r="AE338" s="287"/>
      <c r="AF338" s="287"/>
      <c r="AG338" s="286" t="s">
        <v>250</v>
      </c>
      <c r="AH338" s="287"/>
      <c r="AI338" s="287"/>
      <c r="AJ338" s="287"/>
      <c r="AK338" s="287"/>
      <c r="AL338" s="287"/>
      <c r="AM338" s="287"/>
      <c r="AN338" s="287"/>
      <c r="AO338" s="287"/>
      <c r="AP338" s="287"/>
      <c r="AQ338" s="305"/>
      <c r="AR338" s="20"/>
      <c r="AS338" s="19"/>
      <c r="AT338" s="282" t="s">
        <v>249</v>
      </c>
      <c r="AU338" s="287"/>
      <c r="AV338" s="287"/>
      <c r="AW338" s="287"/>
      <c r="AX338" s="287"/>
      <c r="AY338" s="287"/>
      <c r="AZ338" s="287"/>
      <c r="BA338" s="287"/>
      <c r="BB338" s="287"/>
      <c r="BC338" s="286" t="s">
        <v>250</v>
      </c>
      <c r="BD338" s="287"/>
      <c r="BE338" s="287"/>
      <c r="BF338" s="287"/>
      <c r="BG338" s="287"/>
      <c r="BH338" s="287"/>
      <c r="BI338" s="287"/>
      <c r="BJ338" s="287"/>
      <c r="BK338" s="287"/>
      <c r="BL338" s="287"/>
      <c r="BM338" s="305"/>
      <c r="BN338" s="20"/>
      <c r="BO338" s="19"/>
      <c r="BP338" s="282" t="s">
        <v>249</v>
      </c>
      <c r="BQ338" s="287"/>
      <c r="BR338" s="287"/>
      <c r="BS338" s="287"/>
      <c r="BT338" s="287"/>
      <c r="BU338" s="287"/>
      <c r="BV338" s="287"/>
      <c r="BW338" s="287"/>
      <c r="BX338" s="287"/>
      <c r="BY338" s="286" t="s">
        <v>250</v>
      </c>
      <c r="BZ338" s="287"/>
      <c r="CA338" s="287"/>
      <c r="CB338" s="287"/>
      <c r="CC338" s="287"/>
      <c r="CD338" s="287"/>
      <c r="CE338" s="287"/>
      <c r="CF338" s="287"/>
      <c r="CG338" s="287"/>
      <c r="CH338" s="287"/>
      <c r="CI338" s="305"/>
      <c r="CJ338" s="20"/>
      <c r="CK338" s="19"/>
      <c r="CL338" s="282" t="s">
        <v>249</v>
      </c>
      <c r="CM338" s="287"/>
      <c r="CN338" s="287"/>
      <c r="CO338" s="287"/>
      <c r="CP338" s="287"/>
      <c r="CQ338" s="287"/>
      <c r="CR338" s="287"/>
      <c r="CS338" s="287"/>
      <c r="CT338" s="287"/>
      <c r="CU338" s="286" t="s">
        <v>250</v>
      </c>
      <c r="CV338" s="287"/>
      <c r="CW338" s="287"/>
      <c r="CX338" s="287"/>
      <c r="CY338" s="287"/>
      <c r="CZ338" s="287"/>
      <c r="DA338" s="287"/>
      <c r="DB338" s="287"/>
      <c r="DC338" s="287"/>
      <c r="DD338" s="287"/>
      <c r="DE338" s="305"/>
      <c r="DF338" s="20"/>
      <c r="DG338" s="19"/>
      <c r="DH338" s="282" t="s">
        <v>249</v>
      </c>
      <c r="DI338" s="287"/>
      <c r="DJ338" s="287"/>
      <c r="DK338" s="287"/>
      <c r="DL338" s="287"/>
      <c r="DM338" s="287"/>
      <c r="DN338" s="287"/>
      <c r="DO338" s="287"/>
      <c r="DP338" s="287"/>
      <c r="DQ338" s="286" t="s">
        <v>250</v>
      </c>
      <c r="DR338" s="287"/>
      <c r="DS338" s="287"/>
      <c r="DT338" s="287"/>
      <c r="DU338" s="287"/>
      <c r="DV338" s="287"/>
      <c r="DW338" s="287"/>
      <c r="DX338" s="287"/>
      <c r="DY338" s="287"/>
      <c r="DZ338" s="287"/>
      <c r="EA338" s="305"/>
      <c r="EB338" s="20"/>
      <c r="EC338" s="19"/>
      <c r="ED338" s="282" t="s">
        <v>249</v>
      </c>
      <c r="EE338" s="287"/>
      <c r="EF338" s="287"/>
      <c r="EG338" s="287"/>
      <c r="EH338" s="287"/>
      <c r="EI338" s="287"/>
      <c r="EJ338" s="287"/>
      <c r="EK338" s="287"/>
      <c r="EL338" s="287"/>
      <c r="EM338" s="286" t="s">
        <v>250</v>
      </c>
      <c r="EN338" s="287"/>
      <c r="EO338" s="287"/>
      <c r="EP338" s="287"/>
      <c r="EQ338" s="287"/>
      <c r="ER338" s="287"/>
      <c r="ES338" s="287"/>
      <c r="ET338" s="287"/>
      <c r="EU338" s="287"/>
      <c r="EV338" s="287"/>
      <c r="EW338" s="305"/>
      <c r="EX338" s="20"/>
      <c r="EY338" s="19"/>
      <c r="EZ338" s="282" t="s">
        <v>249</v>
      </c>
      <c r="FA338" s="287"/>
      <c r="FB338" s="287"/>
      <c r="FC338" s="287"/>
      <c r="FD338" s="287"/>
      <c r="FE338" s="287"/>
      <c r="FF338" s="287"/>
      <c r="FG338" s="287"/>
      <c r="FH338" s="287"/>
      <c r="FI338" s="286" t="s">
        <v>250</v>
      </c>
      <c r="FJ338" s="287"/>
      <c r="FK338" s="287"/>
      <c r="FL338" s="287"/>
      <c r="FM338" s="287"/>
      <c r="FN338" s="287"/>
      <c r="FO338" s="287"/>
      <c r="FP338" s="287"/>
      <c r="FQ338" s="287"/>
      <c r="FR338" s="287"/>
      <c r="FS338" s="305"/>
      <c r="FT338" s="20"/>
      <c r="FU338" s="19"/>
      <c r="FV338" s="282" t="s">
        <v>249</v>
      </c>
      <c r="FW338" s="287"/>
      <c r="FX338" s="287"/>
      <c r="FY338" s="287"/>
      <c r="FZ338" s="287"/>
      <c r="GA338" s="287"/>
      <c r="GB338" s="287"/>
      <c r="GC338" s="287"/>
      <c r="GD338" s="287"/>
      <c r="GE338" s="286" t="s">
        <v>250</v>
      </c>
      <c r="GF338" s="287"/>
      <c r="GG338" s="287"/>
      <c r="GH338" s="287"/>
      <c r="GI338" s="287"/>
      <c r="GJ338" s="287"/>
      <c r="GK338" s="287"/>
      <c r="GL338" s="287"/>
      <c r="GM338" s="287"/>
      <c r="GN338" s="287"/>
      <c r="GO338" s="305"/>
      <c r="GP338" s="20"/>
      <c r="GQ338" s="19"/>
      <c r="GR338" s="282" t="s">
        <v>249</v>
      </c>
      <c r="GS338" s="287"/>
      <c r="GT338" s="287"/>
      <c r="GU338" s="287"/>
      <c r="GV338" s="287"/>
      <c r="GW338" s="287"/>
      <c r="GX338" s="287"/>
      <c r="GY338" s="287"/>
      <c r="GZ338" s="287"/>
      <c r="HA338" s="286" t="s">
        <v>250</v>
      </c>
      <c r="HB338" s="287"/>
      <c r="HC338" s="287"/>
      <c r="HD338" s="287"/>
      <c r="HE338" s="287"/>
      <c r="HF338" s="287"/>
      <c r="HG338" s="287"/>
      <c r="HH338" s="287"/>
      <c r="HI338" s="287"/>
      <c r="HJ338" s="287"/>
      <c r="HK338" s="305"/>
      <c r="HL338" s="20"/>
    </row>
    <row r="339" spans="1:220" ht="13.5" customHeight="1">
      <c r="A339" s="19"/>
      <c r="B339" s="284"/>
      <c r="C339" s="289"/>
      <c r="D339" s="289"/>
      <c r="E339" s="289"/>
      <c r="F339" s="289"/>
      <c r="G339" s="289"/>
      <c r="H339" s="289"/>
      <c r="I339" s="289"/>
      <c r="J339" s="289"/>
      <c r="K339" s="288"/>
      <c r="L339" s="289"/>
      <c r="M339" s="289"/>
      <c r="N339" s="289"/>
      <c r="O339" s="289"/>
      <c r="P339" s="289"/>
      <c r="Q339" s="289"/>
      <c r="R339" s="289"/>
      <c r="S339" s="289"/>
      <c r="T339" s="289"/>
      <c r="U339" s="306"/>
      <c r="V339" s="20"/>
      <c r="W339" s="19"/>
      <c r="X339" s="284"/>
      <c r="Y339" s="289"/>
      <c r="Z339" s="289"/>
      <c r="AA339" s="289"/>
      <c r="AB339" s="289"/>
      <c r="AC339" s="289"/>
      <c r="AD339" s="289"/>
      <c r="AE339" s="289"/>
      <c r="AF339" s="289"/>
      <c r="AG339" s="288"/>
      <c r="AH339" s="289"/>
      <c r="AI339" s="289"/>
      <c r="AJ339" s="289"/>
      <c r="AK339" s="289"/>
      <c r="AL339" s="289"/>
      <c r="AM339" s="289"/>
      <c r="AN339" s="289"/>
      <c r="AO339" s="289"/>
      <c r="AP339" s="289"/>
      <c r="AQ339" s="306"/>
      <c r="AR339" s="20"/>
      <c r="AS339" s="19"/>
      <c r="AT339" s="284"/>
      <c r="AU339" s="289"/>
      <c r="AV339" s="289"/>
      <c r="AW339" s="289"/>
      <c r="AX339" s="289"/>
      <c r="AY339" s="289"/>
      <c r="AZ339" s="289"/>
      <c r="BA339" s="289"/>
      <c r="BB339" s="289"/>
      <c r="BC339" s="288"/>
      <c r="BD339" s="289"/>
      <c r="BE339" s="289"/>
      <c r="BF339" s="289"/>
      <c r="BG339" s="289"/>
      <c r="BH339" s="289"/>
      <c r="BI339" s="289"/>
      <c r="BJ339" s="289"/>
      <c r="BK339" s="289"/>
      <c r="BL339" s="289"/>
      <c r="BM339" s="306"/>
      <c r="BN339" s="20"/>
      <c r="BO339" s="19"/>
      <c r="BP339" s="284"/>
      <c r="BQ339" s="289"/>
      <c r="BR339" s="289"/>
      <c r="BS339" s="289"/>
      <c r="BT339" s="289"/>
      <c r="BU339" s="289"/>
      <c r="BV339" s="289"/>
      <c r="BW339" s="289"/>
      <c r="BX339" s="289"/>
      <c r="BY339" s="288"/>
      <c r="BZ339" s="289"/>
      <c r="CA339" s="289"/>
      <c r="CB339" s="289"/>
      <c r="CC339" s="289"/>
      <c r="CD339" s="289"/>
      <c r="CE339" s="289"/>
      <c r="CF339" s="289"/>
      <c r="CG339" s="289"/>
      <c r="CH339" s="289"/>
      <c r="CI339" s="306"/>
      <c r="CJ339" s="20"/>
      <c r="CK339" s="19"/>
      <c r="CL339" s="284"/>
      <c r="CM339" s="289"/>
      <c r="CN339" s="289"/>
      <c r="CO339" s="289"/>
      <c r="CP339" s="289"/>
      <c r="CQ339" s="289"/>
      <c r="CR339" s="289"/>
      <c r="CS339" s="289"/>
      <c r="CT339" s="289"/>
      <c r="CU339" s="288"/>
      <c r="CV339" s="289"/>
      <c r="CW339" s="289"/>
      <c r="CX339" s="289"/>
      <c r="CY339" s="289"/>
      <c r="CZ339" s="289"/>
      <c r="DA339" s="289"/>
      <c r="DB339" s="289"/>
      <c r="DC339" s="289"/>
      <c r="DD339" s="289"/>
      <c r="DE339" s="306"/>
      <c r="DF339" s="20"/>
      <c r="DG339" s="19"/>
      <c r="DH339" s="284"/>
      <c r="DI339" s="289"/>
      <c r="DJ339" s="289"/>
      <c r="DK339" s="289"/>
      <c r="DL339" s="289"/>
      <c r="DM339" s="289"/>
      <c r="DN339" s="289"/>
      <c r="DO339" s="289"/>
      <c r="DP339" s="289"/>
      <c r="DQ339" s="288"/>
      <c r="DR339" s="289"/>
      <c r="DS339" s="289"/>
      <c r="DT339" s="289"/>
      <c r="DU339" s="289"/>
      <c r="DV339" s="289"/>
      <c r="DW339" s="289"/>
      <c r="DX339" s="289"/>
      <c r="DY339" s="289"/>
      <c r="DZ339" s="289"/>
      <c r="EA339" s="306"/>
      <c r="EB339" s="20"/>
      <c r="EC339" s="19"/>
      <c r="ED339" s="284"/>
      <c r="EE339" s="289"/>
      <c r="EF339" s="289"/>
      <c r="EG339" s="289"/>
      <c r="EH339" s="289"/>
      <c r="EI339" s="289"/>
      <c r="EJ339" s="289"/>
      <c r="EK339" s="289"/>
      <c r="EL339" s="289"/>
      <c r="EM339" s="288"/>
      <c r="EN339" s="289"/>
      <c r="EO339" s="289"/>
      <c r="EP339" s="289"/>
      <c r="EQ339" s="289"/>
      <c r="ER339" s="289"/>
      <c r="ES339" s="289"/>
      <c r="ET339" s="289"/>
      <c r="EU339" s="289"/>
      <c r="EV339" s="289"/>
      <c r="EW339" s="306"/>
      <c r="EX339" s="20"/>
      <c r="EY339" s="19"/>
      <c r="EZ339" s="284"/>
      <c r="FA339" s="289"/>
      <c r="FB339" s="289"/>
      <c r="FC339" s="289"/>
      <c r="FD339" s="289"/>
      <c r="FE339" s="289"/>
      <c r="FF339" s="289"/>
      <c r="FG339" s="289"/>
      <c r="FH339" s="289"/>
      <c r="FI339" s="288"/>
      <c r="FJ339" s="289"/>
      <c r="FK339" s="289"/>
      <c r="FL339" s="289"/>
      <c r="FM339" s="289"/>
      <c r="FN339" s="289"/>
      <c r="FO339" s="289"/>
      <c r="FP339" s="289"/>
      <c r="FQ339" s="289"/>
      <c r="FR339" s="289"/>
      <c r="FS339" s="306"/>
      <c r="FT339" s="20"/>
      <c r="FU339" s="19"/>
      <c r="FV339" s="284"/>
      <c r="FW339" s="289"/>
      <c r="FX339" s="289"/>
      <c r="FY339" s="289"/>
      <c r="FZ339" s="289"/>
      <c r="GA339" s="289"/>
      <c r="GB339" s="289"/>
      <c r="GC339" s="289"/>
      <c r="GD339" s="289"/>
      <c r="GE339" s="288"/>
      <c r="GF339" s="289"/>
      <c r="GG339" s="289"/>
      <c r="GH339" s="289"/>
      <c r="GI339" s="289"/>
      <c r="GJ339" s="289"/>
      <c r="GK339" s="289"/>
      <c r="GL339" s="289"/>
      <c r="GM339" s="289"/>
      <c r="GN339" s="289"/>
      <c r="GO339" s="306"/>
      <c r="GP339" s="20"/>
      <c r="GQ339" s="19"/>
      <c r="GR339" s="284"/>
      <c r="GS339" s="289"/>
      <c r="GT339" s="289"/>
      <c r="GU339" s="289"/>
      <c r="GV339" s="289"/>
      <c r="GW339" s="289"/>
      <c r="GX339" s="289"/>
      <c r="GY339" s="289"/>
      <c r="GZ339" s="289"/>
      <c r="HA339" s="288"/>
      <c r="HB339" s="289"/>
      <c r="HC339" s="289"/>
      <c r="HD339" s="289"/>
      <c r="HE339" s="289"/>
      <c r="HF339" s="289"/>
      <c r="HG339" s="289"/>
      <c r="HH339" s="289"/>
      <c r="HI339" s="289"/>
      <c r="HJ339" s="289"/>
      <c r="HK339" s="306"/>
      <c r="HL339" s="20"/>
    </row>
    <row r="340" spans="1:220" ht="13.5" customHeight="1">
      <c r="A340" s="19"/>
      <c r="B340" s="252" t="str">
        <f>個人一覧!$J$70</f>
        <v/>
      </c>
      <c r="C340" s="253"/>
      <c r="D340" s="253"/>
      <c r="E340" s="253"/>
      <c r="F340" s="253"/>
      <c r="G340" s="253"/>
      <c r="H340" s="253"/>
      <c r="I340" s="253"/>
      <c r="J340" s="253"/>
      <c r="K340" s="258" t="str">
        <f>IF(個人一覧!$K$70="","記録なし",IF(LEN(個人一覧!$K$70)=7,MID(個人一覧!$K$70,2,2)&amp;"'"&amp;MID(個人一覧!$K$70,4,2)&amp;""""&amp;MID(個人一覧!$K$70,6,2),MID(個人一覧!$K$70,2,2)&amp;"m"&amp;MID(個人一覧!$K$70,4,2)))</f>
        <v>記録なし</v>
      </c>
      <c r="L340" s="253"/>
      <c r="M340" s="253"/>
      <c r="N340" s="253"/>
      <c r="O340" s="253"/>
      <c r="P340" s="253"/>
      <c r="Q340" s="253"/>
      <c r="R340" s="253"/>
      <c r="S340" s="253"/>
      <c r="T340" s="253"/>
      <c r="U340" s="259"/>
      <c r="V340" s="20"/>
      <c r="W340" s="19"/>
      <c r="X340" s="252" t="str">
        <f>個人一覧!$J$71</f>
        <v/>
      </c>
      <c r="Y340" s="253"/>
      <c r="Z340" s="253"/>
      <c r="AA340" s="253"/>
      <c r="AB340" s="253"/>
      <c r="AC340" s="253"/>
      <c r="AD340" s="253"/>
      <c r="AE340" s="253"/>
      <c r="AF340" s="253"/>
      <c r="AG340" s="258" t="str">
        <f>IF(個人一覧!$K$71="","記録なし",IF(LEN(個人一覧!$K$71)=7,MID(個人一覧!$K$71,2,2)&amp;"'"&amp;MID(個人一覧!$K$71,4,2)&amp;""""&amp;MID(個人一覧!$K$71,6,2),MID(個人一覧!$K$71,2,2)&amp;"m"&amp;MID(個人一覧!$K$71,4,2)))</f>
        <v>記録なし</v>
      </c>
      <c r="AH340" s="253"/>
      <c r="AI340" s="253"/>
      <c r="AJ340" s="253"/>
      <c r="AK340" s="253"/>
      <c r="AL340" s="253"/>
      <c r="AM340" s="253"/>
      <c r="AN340" s="253"/>
      <c r="AO340" s="253"/>
      <c r="AP340" s="253"/>
      <c r="AQ340" s="259"/>
      <c r="AR340" s="20"/>
      <c r="AS340" s="19"/>
      <c r="AT340" s="252" t="str">
        <f>個人一覧!$J$72</f>
        <v/>
      </c>
      <c r="AU340" s="253"/>
      <c r="AV340" s="253"/>
      <c r="AW340" s="253"/>
      <c r="AX340" s="253"/>
      <c r="AY340" s="253"/>
      <c r="AZ340" s="253"/>
      <c r="BA340" s="253"/>
      <c r="BB340" s="253"/>
      <c r="BC340" s="258" t="str">
        <f>IF(個人一覧!$K$72="","記録なし",IF(LEN(個人一覧!$K$72)=7,MID(個人一覧!$K$72,2,2)&amp;"'"&amp;MID(個人一覧!$K$72,4,2)&amp;""""&amp;MID(個人一覧!$K$72,6,2),MID(個人一覧!$K$72,2,2)&amp;"m"&amp;MID(個人一覧!$K$72,4,2)))</f>
        <v>記録なし</v>
      </c>
      <c r="BD340" s="253"/>
      <c r="BE340" s="253"/>
      <c r="BF340" s="253"/>
      <c r="BG340" s="253"/>
      <c r="BH340" s="253"/>
      <c r="BI340" s="253"/>
      <c r="BJ340" s="253"/>
      <c r="BK340" s="253"/>
      <c r="BL340" s="253"/>
      <c r="BM340" s="259"/>
      <c r="BN340" s="20"/>
      <c r="BO340" s="19"/>
      <c r="BP340" s="252" t="str">
        <f>個人一覧!$J$73</f>
        <v/>
      </c>
      <c r="BQ340" s="253"/>
      <c r="BR340" s="253"/>
      <c r="BS340" s="253"/>
      <c r="BT340" s="253"/>
      <c r="BU340" s="253"/>
      <c r="BV340" s="253"/>
      <c r="BW340" s="253"/>
      <c r="BX340" s="253"/>
      <c r="BY340" s="258" t="str">
        <f>IF(個人一覧!$K$73="","記録なし",IF(LEN(個人一覧!$K$73)=7,MID(個人一覧!$K$73,2,2)&amp;"'"&amp;MID(個人一覧!$K$73,4,2)&amp;""""&amp;MID(個人一覧!$K$73,6,2),MID(個人一覧!$K$73,2,2)&amp;"m"&amp;MID(個人一覧!$K$73,4,2)))</f>
        <v>記録なし</v>
      </c>
      <c r="BZ340" s="253"/>
      <c r="CA340" s="253"/>
      <c r="CB340" s="253"/>
      <c r="CC340" s="253"/>
      <c r="CD340" s="253"/>
      <c r="CE340" s="253"/>
      <c r="CF340" s="253"/>
      <c r="CG340" s="253"/>
      <c r="CH340" s="253"/>
      <c r="CI340" s="259"/>
      <c r="CJ340" s="20"/>
      <c r="CK340" s="19"/>
      <c r="CL340" s="252" t="str">
        <f>個人一覧!$J$74</f>
        <v/>
      </c>
      <c r="CM340" s="253"/>
      <c r="CN340" s="253"/>
      <c r="CO340" s="253"/>
      <c r="CP340" s="253"/>
      <c r="CQ340" s="253"/>
      <c r="CR340" s="253"/>
      <c r="CS340" s="253"/>
      <c r="CT340" s="253"/>
      <c r="CU340" s="258" t="str">
        <f>IF(個人一覧!$K$74="","記録なし",IF(LEN(個人一覧!$K$74)=7,MID(個人一覧!$K$74,2,2)&amp;"'"&amp;MID(個人一覧!$K$74,4,2)&amp;""""&amp;MID(個人一覧!$K$74,6,2),MID(個人一覧!$K$74,2,2)&amp;"m"&amp;MID(個人一覧!$K$74,4,2)))</f>
        <v>記録なし</v>
      </c>
      <c r="CV340" s="253"/>
      <c r="CW340" s="253"/>
      <c r="CX340" s="253"/>
      <c r="CY340" s="253"/>
      <c r="CZ340" s="253"/>
      <c r="DA340" s="253"/>
      <c r="DB340" s="253"/>
      <c r="DC340" s="253"/>
      <c r="DD340" s="253"/>
      <c r="DE340" s="259"/>
      <c r="DF340" s="20"/>
      <c r="DG340" s="19"/>
      <c r="DH340" s="252" t="str">
        <f>個人一覧!$J$75</f>
        <v/>
      </c>
      <c r="DI340" s="253"/>
      <c r="DJ340" s="253"/>
      <c r="DK340" s="253"/>
      <c r="DL340" s="253"/>
      <c r="DM340" s="253"/>
      <c r="DN340" s="253"/>
      <c r="DO340" s="253"/>
      <c r="DP340" s="253"/>
      <c r="DQ340" s="258" t="str">
        <f>IF(個人一覧!$K$75="","記録なし",IF(LEN(個人一覧!$K$75)=7,MID(個人一覧!$K$75,2,2)&amp;"'"&amp;MID(個人一覧!$K$75,4,2)&amp;""""&amp;MID(個人一覧!$K$75,6,2),MID(個人一覧!$K$75,2,2)&amp;"m"&amp;MID(個人一覧!$K$75,4,2)))</f>
        <v>記録なし</v>
      </c>
      <c r="DR340" s="253"/>
      <c r="DS340" s="253"/>
      <c r="DT340" s="253"/>
      <c r="DU340" s="253"/>
      <c r="DV340" s="253"/>
      <c r="DW340" s="253"/>
      <c r="DX340" s="253"/>
      <c r="DY340" s="253"/>
      <c r="DZ340" s="253"/>
      <c r="EA340" s="259"/>
      <c r="EB340" s="20"/>
      <c r="EC340" s="19"/>
      <c r="ED340" s="252" t="str">
        <f>個人一覧!$J$76</f>
        <v/>
      </c>
      <c r="EE340" s="253"/>
      <c r="EF340" s="253"/>
      <c r="EG340" s="253"/>
      <c r="EH340" s="253"/>
      <c r="EI340" s="253"/>
      <c r="EJ340" s="253"/>
      <c r="EK340" s="253"/>
      <c r="EL340" s="253"/>
      <c r="EM340" s="258" t="str">
        <f>IF(個人一覧!$K$76="","記録なし",IF(LEN(個人一覧!$K$76)=7,MID(個人一覧!$K$76,2,2)&amp;"'"&amp;MID(個人一覧!$K$76,4,2)&amp;""""&amp;MID(個人一覧!$K$76,6,2),MID(個人一覧!$K$76,2,2)&amp;"m"&amp;MID(個人一覧!$K$76,4,2)))</f>
        <v>記録なし</v>
      </c>
      <c r="EN340" s="253"/>
      <c r="EO340" s="253"/>
      <c r="EP340" s="253"/>
      <c r="EQ340" s="253"/>
      <c r="ER340" s="253"/>
      <c r="ES340" s="253"/>
      <c r="ET340" s="253"/>
      <c r="EU340" s="253"/>
      <c r="EV340" s="253"/>
      <c r="EW340" s="259"/>
      <c r="EX340" s="20"/>
      <c r="EY340" s="19"/>
      <c r="EZ340" s="252" t="str">
        <f>個人一覧!$J$77</f>
        <v/>
      </c>
      <c r="FA340" s="253"/>
      <c r="FB340" s="253"/>
      <c r="FC340" s="253"/>
      <c r="FD340" s="253"/>
      <c r="FE340" s="253"/>
      <c r="FF340" s="253"/>
      <c r="FG340" s="253"/>
      <c r="FH340" s="253"/>
      <c r="FI340" s="258" t="str">
        <f>IF(個人一覧!$K$77="","記録なし",IF(LEN(個人一覧!$K$77)=7,MID(個人一覧!$K$77,2,2)&amp;"'"&amp;MID(個人一覧!$K$77,4,2)&amp;""""&amp;MID(個人一覧!$K$77,6,2),MID(個人一覧!$K$77,2,2)&amp;"m"&amp;MID(個人一覧!$K$77,4,2)))</f>
        <v>記録なし</v>
      </c>
      <c r="FJ340" s="253"/>
      <c r="FK340" s="253"/>
      <c r="FL340" s="253"/>
      <c r="FM340" s="253"/>
      <c r="FN340" s="253"/>
      <c r="FO340" s="253"/>
      <c r="FP340" s="253"/>
      <c r="FQ340" s="253"/>
      <c r="FR340" s="253"/>
      <c r="FS340" s="259"/>
      <c r="FT340" s="20"/>
      <c r="FU340" s="19"/>
      <c r="FV340" s="252" t="str">
        <f>個人一覧!$J$78</f>
        <v/>
      </c>
      <c r="FW340" s="253"/>
      <c r="FX340" s="253"/>
      <c r="FY340" s="253"/>
      <c r="FZ340" s="253"/>
      <c r="GA340" s="253"/>
      <c r="GB340" s="253"/>
      <c r="GC340" s="253"/>
      <c r="GD340" s="253"/>
      <c r="GE340" s="258" t="str">
        <f>IF(個人一覧!$K$78="","記録なし",IF(LEN(個人一覧!$K$78)=7,MID(個人一覧!$K$78,2,2)&amp;"'"&amp;MID(個人一覧!$K$78,4,2)&amp;""""&amp;MID(個人一覧!$K$78,6,2),MID(個人一覧!$K$78,2,2)&amp;"m"&amp;MID(個人一覧!$K$78,4,2)))</f>
        <v>記録なし</v>
      </c>
      <c r="GF340" s="253"/>
      <c r="GG340" s="253"/>
      <c r="GH340" s="253"/>
      <c r="GI340" s="253"/>
      <c r="GJ340" s="253"/>
      <c r="GK340" s="253"/>
      <c r="GL340" s="253"/>
      <c r="GM340" s="253"/>
      <c r="GN340" s="253"/>
      <c r="GO340" s="259"/>
      <c r="GP340" s="20"/>
      <c r="GQ340" s="19"/>
      <c r="GR340" s="252" t="str">
        <f>個人一覧!$J$79</f>
        <v/>
      </c>
      <c r="GS340" s="253"/>
      <c r="GT340" s="253"/>
      <c r="GU340" s="253"/>
      <c r="GV340" s="253"/>
      <c r="GW340" s="253"/>
      <c r="GX340" s="253"/>
      <c r="GY340" s="253"/>
      <c r="GZ340" s="253"/>
      <c r="HA340" s="258" t="str">
        <f>IF(個人一覧!$K$79="","記録なし",IF(LEN(個人一覧!$K$79)=7,MID(個人一覧!$K$79,2,2)&amp;"'"&amp;MID(個人一覧!$K$79,4,2)&amp;""""&amp;MID(個人一覧!$K$79,6,2),MID(個人一覧!$K$79,2,2)&amp;"m"&amp;MID(個人一覧!$K$79,4,2)))</f>
        <v>記録なし</v>
      </c>
      <c r="HB340" s="253"/>
      <c r="HC340" s="253"/>
      <c r="HD340" s="253"/>
      <c r="HE340" s="253"/>
      <c r="HF340" s="253"/>
      <c r="HG340" s="253"/>
      <c r="HH340" s="253"/>
      <c r="HI340" s="253"/>
      <c r="HJ340" s="253"/>
      <c r="HK340" s="259"/>
      <c r="HL340" s="20"/>
    </row>
    <row r="341" spans="1:220" ht="13.5" customHeight="1">
      <c r="A341" s="19"/>
      <c r="B341" s="254"/>
      <c r="C341" s="255"/>
      <c r="D341" s="255"/>
      <c r="E341" s="255"/>
      <c r="F341" s="255"/>
      <c r="G341" s="255"/>
      <c r="H341" s="255"/>
      <c r="I341" s="255"/>
      <c r="J341" s="255"/>
      <c r="K341" s="260"/>
      <c r="L341" s="255"/>
      <c r="M341" s="255"/>
      <c r="N341" s="255"/>
      <c r="O341" s="255"/>
      <c r="P341" s="255"/>
      <c r="Q341" s="255"/>
      <c r="R341" s="255"/>
      <c r="S341" s="255"/>
      <c r="T341" s="255"/>
      <c r="U341" s="261"/>
      <c r="V341" s="20"/>
      <c r="W341" s="19"/>
      <c r="X341" s="254"/>
      <c r="Y341" s="255"/>
      <c r="Z341" s="255"/>
      <c r="AA341" s="255"/>
      <c r="AB341" s="255"/>
      <c r="AC341" s="255"/>
      <c r="AD341" s="255"/>
      <c r="AE341" s="255"/>
      <c r="AF341" s="255"/>
      <c r="AG341" s="260"/>
      <c r="AH341" s="255"/>
      <c r="AI341" s="255"/>
      <c r="AJ341" s="255"/>
      <c r="AK341" s="255"/>
      <c r="AL341" s="255"/>
      <c r="AM341" s="255"/>
      <c r="AN341" s="255"/>
      <c r="AO341" s="255"/>
      <c r="AP341" s="255"/>
      <c r="AQ341" s="261"/>
      <c r="AR341" s="20"/>
      <c r="AS341" s="19"/>
      <c r="AT341" s="254"/>
      <c r="AU341" s="255"/>
      <c r="AV341" s="255"/>
      <c r="AW341" s="255"/>
      <c r="AX341" s="255"/>
      <c r="AY341" s="255"/>
      <c r="AZ341" s="255"/>
      <c r="BA341" s="255"/>
      <c r="BB341" s="255"/>
      <c r="BC341" s="260"/>
      <c r="BD341" s="255"/>
      <c r="BE341" s="255"/>
      <c r="BF341" s="255"/>
      <c r="BG341" s="255"/>
      <c r="BH341" s="255"/>
      <c r="BI341" s="255"/>
      <c r="BJ341" s="255"/>
      <c r="BK341" s="255"/>
      <c r="BL341" s="255"/>
      <c r="BM341" s="261"/>
      <c r="BN341" s="20"/>
      <c r="BO341" s="19"/>
      <c r="BP341" s="254"/>
      <c r="BQ341" s="255"/>
      <c r="BR341" s="255"/>
      <c r="BS341" s="255"/>
      <c r="BT341" s="255"/>
      <c r="BU341" s="255"/>
      <c r="BV341" s="255"/>
      <c r="BW341" s="255"/>
      <c r="BX341" s="255"/>
      <c r="BY341" s="260"/>
      <c r="BZ341" s="255"/>
      <c r="CA341" s="255"/>
      <c r="CB341" s="255"/>
      <c r="CC341" s="255"/>
      <c r="CD341" s="255"/>
      <c r="CE341" s="255"/>
      <c r="CF341" s="255"/>
      <c r="CG341" s="255"/>
      <c r="CH341" s="255"/>
      <c r="CI341" s="261"/>
      <c r="CJ341" s="20"/>
      <c r="CK341" s="19"/>
      <c r="CL341" s="254"/>
      <c r="CM341" s="255"/>
      <c r="CN341" s="255"/>
      <c r="CO341" s="255"/>
      <c r="CP341" s="255"/>
      <c r="CQ341" s="255"/>
      <c r="CR341" s="255"/>
      <c r="CS341" s="255"/>
      <c r="CT341" s="255"/>
      <c r="CU341" s="260"/>
      <c r="CV341" s="255"/>
      <c r="CW341" s="255"/>
      <c r="CX341" s="255"/>
      <c r="CY341" s="255"/>
      <c r="CZ341" s="255"/>
      <c r="DA341" s="255"/>
      <c r="DB341" s="255"/>
      <c r="DC341" s="255"/>
      <c r="DD341" s="255"/>
      <c r="DE341" s="261"/>
      <c r="DF341" s="20"/>
      <c r="DG341" s="19"/>
      <c r="DH341" s="254"/>
      <c r="DI341" s="255"/>
      <c r="DJ341" s="255"/>
      <c r="DK341" s="255"/>
      <c r="DL341" s="255"/>
      <c r="DM341" s="255"/>
      <c r="DN341" s="255"/>
      <c r="DO341" s="255"/>
      <c r="DP341" s="255"/>
      <c r="DQ341" s="260"/>
      <c r="DR341" s="255"/>
      <c r="DS341" s="255"/>
      <c r="DT341" s="255"/>
      <c r="DU341" s="255"/>
      <c r="DV341" s="255"/>
      <c r="DW341" s="255"/>
      <c r="DX341" s="255"/>
      <c r="DY341" s="255"/>
      <c r="DZ341" s="255"/>
      <c r="EA341" s="261"/>
      <c r="EB341" s="20"/>
      <c r="EC341" s="19"/>
      <c r="ED341" s="254"/>
      <c r="EE341" s="255"/>
      <c r="EF341" s="255"/>
      <c r="EG341" s="255"/>
      <c r="EH341" s="255"/>
      <c r="EI341" s="255"/>
      <c r="EJ341" s="255"/>
      <c r="EK341" s="255"/>
      <c r="EL341" s="255"/>
      <c r="EM341" s="260"/>
      <c r="EN341" s="255"/>
      <c r="EO341" s="255"/>
      <c r="EP341" s="255"/>
      <c r="EQ341" s="255"/>
      <c r="ER341" s="255"/>
      <c r="ES341" s="255"/>
      <c r="ET341" s="255"/>
      <c r="EU341" s="255"/>
      <c r="EV341" s="255"/>
      <c r="EW341" s="261"/>
      <c r="EX341" s="20"/>
      <c r="EY341" s="19"/>
      <c r="EZ341" s="254"/>
      <c r="FA341" s="255"/>
      <c r="FB341" s="255"/>
      <c r="FC341" s="255"/>
      <c r="FD341" s="255"/>
      <c r="FE341" s="255"/>
      <c r="FF341" s="255"/>
      <c r="FG341" s="255"/>
      <c r="FH341" s="255"/>
      <c r="FI341" s="260"/>
      <c r="FJ341" s="255"/>
      <c r="FK341" s="255"/>
      <c r="FL341" s="255"/>
      <c r="FM341" s="255"/>
      <c r="FN341" s="255"/>
      <c r="FO341" s="255"/>
      <c r="FP341" s="255"/>
      <c r="FQ341" s="255"/>
      <c r="FR341" s="255"/>
      <c r="FS341" s="261"/>
      <c r="FT341" s="20"/>
      <c r="FU341" s="19"/>
      <c r="FV341" s="254"/>
      <c r="FW341" s="255"/>
      <c r="FX341" s="255"/>
      <c r="FY341" s="255"/>
      <c r="FZ341" s="255"/>
      <c r="GA341" s="255"/>
      <c r="GB341" s="255"/>
      <c r="GC341" s="255"/>
      <c r="GD341" s="255"/>
      <c r="GE341" s="260"/>
      <c r="GF341" s="255"/>
      <c r="GG341" s="255"/>
      <c r="GH341" s="255"/>
      <c r="GI341" s="255"/>
      <c r="GJ341" s="255"/>
      <c r="GK341" s="255"/>
      <c r="GL341" s="255"/>
      <c r="GM341" s="255"/>
      <c r="GN341" s="255"/>
      <c r="GO341" s="261"/>
      <c r="GP341" s="20"/>
      <c r="GQ341" s="19"/>
      <c r="GR341" s="254"/>
      <c r="GS341" s="255"/>
      <c r="GT341" s="255"/>
      <c r="GU341" s="255"/>
      <c r="GV341" s="255"/>
      <c r="GW341" s="255"/>
      <c r="GX341" s="255"/>
      <c r="GY341" s="255"/>
      <c r="GZ341" s="255"/>
      <c r="HA341" s="260"/>
      <c r="HB341" s="255"/>
      <c r="HC341" s="255"/>
      <c r="HD341" s="255"/>
      <c r="HE341" s="255"/>
      <c r="HF341" s="255"/>
      <c r="HG341" s="255"/>
      <c r="HH341" s="255"/>
      <c r="HI341" s="255"/>
      <c r="HJ341" s="255"/>
      <c r="HK341" s="261"/>
      <c r="HL341" s="20"/>
    </row>
    <row r="342" spans="1:220" ht="14.25" customHeight="1" thickBot="1">
      <c r="A342" s="19"/>
      <c r="B342" s="256"/>
      <c r="C342" s="257"/>
      <c r="D342" s="257"/>
      <c r="E342" s="257"/>
      <c r="F342" s="257"/>
      <c r="G342" s="257"/>
      <c r="H342" s="257"/>
      <c r="I342" s="257"/>
      <c r="J342" s="257"/>
      <c r="K342" s="262"/>
      <c r="L342" s="257"/>
      <c r="M342" s="257"/>
      <c r="N342" s="257"/>
      <c r="O342" s="257"/>
      <c r="P342" s="257"/>
      <c r="Q342" s="257"/>
      <c r="R342" s="257"/>
      <c r="S342" s="257"/>
      <c r="T342" s="257"/>
      <c r="U342" s="263"/>
      <c r="V342" s="20"/>
      <c r="W342" s="19"/>
      <c r="X342" s="256"/>
      <c r="Y342" s="257"/>
      <c r="Z342" s="257"/>
      <c r="AA342" s="257"/>
      <c r="AB342" s="257"/>
      <c r="AC342" s="257"/>
      <c r="AD342" s="257"/>
      <c r="AE342" s="257"/>
      <c r="AF342" s="257"/>
      <c r="AG342" s="262"/>
      <c r="AH342" s="257"/>
      <c r="AI342" s="257"/>
      <c r="AJ342" s="257"/>
      <c r="AK342" s="257"/>
      <c r="AL342" s="257"/>
      <c r="AM342" s="257"/>
      <c r="AN342" s="257"/>
      <c r="AO342" s="257"/>
      <c r="AP342" s="257"/>
      <c r="AQ342" s="263"/>
      <c r="AR342" s="20"/>
      <c r="AS342" s="19"/>
      <c r="AT342" s="256"/>
      <c r="AU342" s="257"/>
      <c r="AV342" s="257"/>
      <c r="AW342" s="257"/>
      <c r="AX342" s="257"/>
      <c r="AY342" s="257"/>
      <c r="AZ342" s="257"/>
      <c r="BA342" s="257"/>
      <c r="BB342" s="257"/>
      <c r="BC342" s="262"/>
      <c r="BD342" s="257"/>
      <c r="BE342" s="257"/>
      <c r="BF342" s="257"/>
      <c r="BG342" s="257"/>
      <c r="BH342" s="257"/>
      <c r="BI342" s="257"/>
      <c r="BJ342" s="257"/>
      <c r="BK342" s="257"/>
      <c r="BL342" s="257"/>
      <c r="BM342" s="263"/>
      <c r="BN342" s="20"/>
      <c r="BO342" s="19"/>
      <c r="BP342" s="256"/>
      <c r="BQ342" s="257"/>
      <c r="BR342" s="257"/>
      <c r="BS342" s="257"/>
      <c r="BT342" s="257"/>
      <c r="BU342" s="257"/>
      <c r="BV342" s="257"/>
      <c r="BW342" s="257"/>
      <c r="BX342" s="257"/>
      <c r="BY342" s="262"/>
      <c r="BZ342" s="257"/>
      <c r="CA342" s="257"/>
      <c r="CB342" s="257"/>
      <c r="CC342" s="257"/>
      <c r="CD342" s="257"/>
      <c r="CE342" s="257"/>
      <c r="CF342" s="257"/>
      <c r="CG342" s="257"/>
      <c r="CH342" s="257"/>
      <c r="CI342" s="263"/>
      <c r="CJ342" s="20"/>
      <c r="CK342" s="19"/>
      <c r="CL342" s="256"/>
      <c r="CM342" s="257"/>
      <c r="CN342" s="257"/>
      <c r="CO342" s="257"/>
      <c r="CP342" s="257"/>
      <c r="CQ342" s="257"/>
      <c r="CR342" s="257"/>
      <c r="CS342" s="257"/>
      <c r="CT342" s="257"/>
      <c r="CU342" s="262"/>
      <c r="CV342" s="257"/>
      <c r="CW342" s="257"/>
      <c r="CX342" s="257"/>
      <c r="CY342" s="257"/>
      <c r="CZ342" s="257"/>
      <c r="DA342" s="257"/>
      <c r="DB342" s="257"/>
      <c r="DC342" s="257"/>
      <c r="DD342" s="257"/>
      <c r="DE342" s="263"/>
      <c r="DF342" s="20"/>
      <c r="DG342" s="19"/>
      <c r="DH342" s="256"/>
      <c r="DI342" s="257"/>
      <c r="DJ342" s="257"/>
      <c r="DK342" s="257"/>
      <c r="DL342" s="257"/>
      <c r="DM342" s="257"/>
      <c r="DN342" s="257"/>
      <c r="DO342" s="257"/>
      <c r="DP342" s="257"/>
      <c r="DQ342" s="262"/>
      <c r="DR342" s="257"/>
      <c r="DS342" s="257"/>
      <c r="DT342" s="257"/>
      <c r="DU342" s="257"/>
      <c r="DV342" s="257"/>
      <c r="DW342" s="257"/>
      <c r="DX342" s="257"/>
      <c r="DY342" s="257"/>
      <c r="DZ342" s="257"/>
      <c r="EA342" s="263"/>
      <c r="EB342" s="20"/>
      <c r="EC342" s="19"/>
      <c r="ED342" s="256"/>
      <c r="EE342" s="257"/>
      <c r="EF342" s="257"/>
      <c r="EG342" s="257"/>
      <c r="EH342" s="257"/>
      <c r="EI342" s="257"/>
      <c r="EJ342" s="257"/>
      <c r="EK342" s="257"/>
      <c r="EL342" s="257"/>
      <c r="EM342" s="262"/>
      <c r="EN342" s="257"/>
      <c r="EO342" s="257"/>
      <c r="EP342" s="257"/>
      <c r="EQ342" s="257"/>
      <c r="ER342" s="257"/>
      <c r="ES342" s="257"/>
      <c r="ET342" s="257"/>
      <c r="EU342" s="257"/>
      <c r="EV342" s="257"/>
      <c r="EW342" s="263"/>
      <c r="EX342" s="20"/>
      <c r="EY342" s="19"/>
      <c r="EZ342" s="256"/>
      <c r="FA342" s="257"/>
      <c r="FB342" s="257"/>
      <c r="FC342" s="257"/>
      <c r="FD342" s="257"/>
      <c r="FE342" s="257"/>
      <c r="FF342" s="257"/>
      <c r="FG342" s="257"/>
      <c r="FH342" s="257"/>
      <c r="FI342" s="262"/>
      <c r="FJ342" s="257"/>
      <c r="FK342" s="257"/>
      <c r="FL342" s="257"/>
      <c r="FM342" s="257"/>
      <c r="FN342" s="257"/>
      <c r="FO342" s="257"/>
      <c r="FP342" s="257"/>
      <c r="FQ342" s="257"/>
      <c r="FR342" s="257"/>
      <c r="FS342" s="263"/>
      <c r="FT342" s="20"/>
      <c r="FU342" s="19"/>
      <c r="FV342" s="256"/>
      <c r="FW342" s="257"/>
      <c r="FX342" s="257"/>
      <c r="FY342" s="257"/>
      <c r="FZ342" s="257"/>
      <c r="GA342" s="257"/>
      <c r="GB342" s="257"/>
      <c r="GC342" s="257"/>
      <c r="GD342" s="257"/>
      <c r="GE342" s="262"/>
      <c r="GF342" s="257"/>
      <c r="GG342" s="257"/>
      <c r="GH342" s="257"/>
      <c r="GI342" s="257"/>
      <c r="GJ342" s="257"/>
      <c r="GK342" s="257"/>
      <c r="GL342" s="257"/>
      <c r="GM342" s="257"/>
      <c r="GN342" s="257"/>
      <c r="GO342" s="263"/>
      <c r="GP342" s="20"/>
      <c r="GQ342" s="19"/>
      <c r="GR342" s="256"/>
      <c r="GS342" s="257"/>
      <c r="GT342" s="257"/>
      <c r="GU342" s="257"/>
      <c r="GV342" s="257"/>
      <c r="GW342" s="257"/>
      <c r="GX342" s="257"/>
      <c r="GY342" s="257"/>
      <c r="GZ342" s="257"/>
      <c r="HA342" s="262"/>
      <c r="HB342" s="257"/>
      <c r="HC342" s="257"/>
      <c r="HD342" s="257"/>
      <c r="HE342" s="257"/>
      <c r="HF342" s="257"/>
      <c r="HG342" s="257"/>
      <c r="HH342" s="257"/>
      <c r="HI342" s="257"/>
      <c r="HJ342" s="257"/>
      <c r="HK342" s="263"/>
      <c r="HL342" s="20"/>
    </row>
    <row r="343" spans="1:220">
      <c r="A343" s="19"/>
      <c r="V343" s="20"/>
      <c r="W343" s="19"/>
      <c r="AR343" s="20"/>
      <c r="AS343" s="19"/>
      <c r="BN343" s="20"/>
      <c r="BO343" s="19"/>
      <c r="CJ343" s="20"/>
      <c r="CK343" s="19"/>
      <c r="DF343" s="20"/>
      <c r="DG343" s="19"/>
      <c r="EB343" s="20"/>
      <c r="EC343" s="19"/>
      <c r="EX343" s="20"/>
      <c r="EY343" s="19"/>
      <c r="FT343" s="20"/>
      <c r="FU343" s="19"/>
      <c r="GP343" s="20"/>
      <c r="GQ343" s="19"/>
      <c r="HL343" s="20"/>
    </row>
    <row r="344" spans="1:220" ht="14.25" thickBot="1">
      <c r="A344" s="19"/>
      <c r="V344" s="20"/>
      <c r="W344" s="19"/>
      <c r="AR344" s="20"/>
      <c r="AS344" s="19"/>
      <c r="BN344" s="20"/>
      <c r="BO344" s="19"/>
      <c r="CJ344" s="20"/>
      <c r="CK344" s="19"/>
      <c r="DF344" s="20"/>
      <c r="DG344" s="19"/>
      <c r="EB344" s="20"/>
      <c r="EC344" s="19"/>
      <c r="EX344" s="20"/>
      <c r="EY344" s="19"/>
      <c r="FT344" s="20"/>
      <c r="FU344" s="19"/>
      <c r="GP344" s="20"/>
      <c r="GQ344" s="19"/>
      <c r="HL344" s="20"/>
    </row>
    <row r="345" spans="1:220" ht="13.5" customHeight="1">
      <c r="A345" s="19"/>
      <c r="B345" s="282" t="s">
        <v>251</v>
      </c>
      <c r="C345" s="283"/>
      <c r="D345" s="286" t="s">
        <v>252</v>
      </c>
      <c r="E345" s="287"/>
      <c r="F345" s="287"/>
      <c r="G345" s="283"/>
      <c r="H345" s="286" t="s">
        <v>255</v>
      </c>
      <c r="I345" s="287"/>
      <c r="J345" s="287"/>
      <c r="K345" s="287"/>
      <c r="L345" s="287"/>
      <c r="M345" s="287"/>
      <c r="N345" s="287"/>
      <c r="O345" s="283"/>
      <c r="P345" s="286" t="s">
        <v>253</v>
      </c>
      <c r="Q345" s="283"/>
      <c r="R345" s="286" t="s">
        <v>254</v>
      </c>
      <c r="S345" s="287"/>
      <c r="T345" s="287"/>
      <c r="U345" s="305"/>
      <c r="V345" s="20"/>
      <c r="W345" s="19"/>
      <c r="X345" s="282" t="s">
        <v>251</v>
      </c>
      <c r="Y345" s="283"/>
      <c r="Z345" s="286" t="s">
        <v>252</v>
      </c>
      <c r="AA345" s="287"/>
      <c r="AB345" s="287"/>
      <c r="AC345" s="283"/>
      <c r="AD345" s="286" t="s">
        <v>255</v>
      </c>
      <c r="AE345" s="287"/>
      <c r="AF345" s="287"/>
      <c r="AG345" s="287"/>
      <c r="AH345" s="287"/>
      <c r="AI345" s="287"/>
      <c r="AJ345" s="287"/>
      <c r="AK345" s="283"/>
      <c r="AL345" s="286" t="s">
        <v>253</v>
      </c>
      <c r="AM345" s="283"/>
      <c r="AN345" s="286" t="s">
        <v>254</v>
      </c>
      <c r="AO345" s="287"/>
      <c r="AP345" s="287"/>
      <c r="AQ345" s="305"/>
      <c r="AR345" s="20"/>
      <c r="AS345" s="19"/>
      <c r="AT345" s="282" t="s">
        <v>251</v>
      </c>
      <c r="AU345" s="283"/>
      <c r="AV345" s="286" t="s">
        <v>252</v>
      </c>
      <c r="AW345" s="287"/>
      <c r="AX345" s="287"/>
      <c r="AY345" s="283"/>
      <c r="AZ345" s="286" t="s">
        <v>255</v>
      </c>
      <c r="BA345" s="287"/>
      <c r="BB345" s="287"/>
      <c r="BC345" s="287"/>
      <c r="BD345" s="287"/>
      <c r="BE345" s="287"/>
      <c r="BF345" s="287"/>
      <c r="BG345" s="283"/>
      <c r="BH345" s="286" t="s">
        <v>253</v>
      </c>
      <c r="BI345" s="283"/>
      <c r="BJ345" s="286" t="s">
        <v>254</v>
      </c>
      <c r="BK345" s="287"/>
      <c r="BL345" s="287"/>
      <c r="BM345" s="305"/>
      <c r="BN345" s="20"/>
      <c r="BO345" s="19"/>
      <c r="BP345" s="282" t="s">
        <v>251</v>
      </c>
      <c r="BQ345" s="283"/>
      <c r="BR345" s="286" t="s">
        <v>252</v>
      </c>
      <c r="BS345" s="287"/>
      <c r="BT345" s="287"/>
      <c r="BU345" s="283"/>
      <c r="BV345" s="286" t="s">
        <v>255</v>
      </c>
      <c r="BW345" s="287"/>
      <c r="BX345" s="287"/>
      <c r="BY345" s="287"/>
      <c r="BZ345" s="287"/>
      <c r="CA345" s="287"/>
      <c r="CB345" s="287"/>
      <c r="CC345" s="283"/>
      <c r="CD345" s="286" t="s">
        <v>253</v>
      </c>
      <c r="CE345" s="283"/>
      <c r="CF345" s="286" t="s">
        <v>254</v>
      </c>
      <c r="CG345" s="287"/>
      <c r="CH345" s="287"/>
      <c r="CI345" s="305"/>
      <c r="CJ345" s="20"/>
      <c r="CK345" s="19"/>
      <c r="CL345" s="282" t="s">
        <v>251</v>
      </c>
      <c r="CM345" s="283"/>
      <c r="CN345" s="286" t="s">
        <v>252</v>
      </c>
      <c r="CO345" s="287"/>
      <c r="CP345" s="287"/>
      <c r="CQ345" s="283"/>
      <c r="CR345" s="286" t="s">
        <v>255</v>
      </c>
      <c r="CS345" s="287"/>
      <c r="CT345" s="287"/>
      <c r="CU345" s="287"/>
      <c r="CV345" s="287"/>
      <c r="CW345" s="287"/>
      <c r="CX345" s="287"/>
      <c r="CY345" s="283"/>
      <c r="CZ345" s="286" t="s">
        <v>253</v>
      </c>
      <c r="DA345" s="283"/>
      <c r="DB345" s="286" t="s">
        <v>254</v>
      </c>
      <c r="DC345" s="287"/>
      <c r="DD345" s="287"/>
      <c r="DE345" s="305"/>
      <c r="DF345" s="20"/>
      <c r="DG345" s="19"/>
      <c r="DH345" s="282" t="s">
        <v>251</v>
      </c>
      <c r="DI345" s="283"/>
      <c r="DJ345" s="286" t="s">
        <v>252</v>
      </c>
      <c r="DK345" s="287"/>
      <c r="DL345" s="287"/>
      <c r="DM345" s="283"/>
      <c r="DN345" s="286" t="s">
        <v>255</v>
      </c>
      <c r="DO345" s="287"/>
      <c r="DP345" s="287"/>
      <c r="DQ345" s="287"/>
      <c r="DR345" s="287"/>
      <c r="DS345" s="287"/>
      <c r="DT345" s="287"/>
      <c r="DU345" s="283"/>
      <c r="DV345" s="286" t="s">
        <v>253</v>
      </c>
      <c r="DW345" s="283"/>
      <c r="DX345" s="286" t="s">
        <v>254</v>
      </c>
      <c r="DY345" s="287"/>
      <c r="DZ345" s="287"/>
      <c r="EA345" s="305"/>
      <c r="EB345" s="20"/>
      <c r="EC345" s="19"/>
      <c r="ED345" s="282" t="s">
        <v>251</v>
      </c>
      <c r="EE345" s="283"/>
      <c r="EF345" s="286" t="s">
        <v>252</v>
      </c>
      <c r="EG345" s="287"/>
      <c r="EH345" s="287"/>
      <c r="EI345" s="283"/>
      <c r="EJ345" s="286" t="s">
        <v>255</v>
      </c>
      <c r="EK345" s="287"/>
      <c r="EL345" s="287"/>
      <c r="EM345" s="287"/>
      <c r="EN345" s="287"/>
      <c r="EO345" s="287"/>
      <c r="EP345" s="287"/>
      <c r="EQ345" s="283"/>
      <c r="ER345" s="286" t="s">
        <v>253</v>
      </c>
      <c r="ES345" s="283"/>
      <c r="ET345" s="286" t="s">
        <v>254</v>
      </c>
      <c r="EU345" s="287"/>
      <c r="EV345" s="287"/>
      <c r="EW345" s="305"/>
      <c r="EX345" s="20"/>
      <c r="EY345" s="19"/>
      <c r="EZ345" s="282" t="s">
        <v>251</v>
      </c>
      <c r="FA345" s="283"/>
      <c r="FB345" s="286" t="s">
        <v>252</v>
      </c>
      <c r="FC345" s="287"/>
      <c r="FD345" s="287"/>
      <c r="FE345" s="283"/>
      <c r="FF345" s="286" t="s">
        <v>255</v>
      </c>
      <c r="FG345" s="287"/>
      <c r="FH345" s="287"/>
      <c r="FI345" s="287"/>
      <c r="FJ345" s="287"/>
      <c r="FK345" s="287"/>
      <c r="FL345" s="287"/>
      <c r="FM345" s="283"/>
      <c r="FN345" s="286" t="s">
        <v>253</v>
      </c>
      <c r="FO345" s="283"/>
      <c r="FP345" s="286" t="s">
        <v>254</v>
      </c>
      <c r="FQ345" s="287"/>
      <c r="FR345" s="287"/>
      <c r="FS345" s="305"/>
      <c r="FT345" s="20"/>
      <c r="FU345" s="19"/>
      <c r="FV345" s="282" t="s">
        <v>251</v>
      </c>
      <c r="FW345" s="283"/>
      <c r="FX345" s="286" t="s">
        <v>252</v>
      </c>
      <c r="FY345" s="287"/>
      <c r="FZ345" s="287"/>
      <c r="GA345" s="283"/>
      <c r="GB345" s="286" t="s">
        <v>255</v>
      </c>
      <c r="GC345" s="287"/>
      <c r="GD345" s="287"/>
      <c r="GE345" s="287"/>
      <c r="GF345" s="287"/>
      <c r="GG345" s="287"/>
      <c r="GH345" s="287"/>
      <c r="GI345" s="283"/>
      <c r="GJ345" s="286" t="s">
        <v>253</v>
      </c>
      <c r="GK345" s="283"/>
      <c r="GL345" s="286" t="s">
        <v>254</v>
      </c>
      <c r="GM345" s="287"/>
      <c r="GN345" s="287"/>
      <c r="GO345" s="305"/>
      <c r="GP345" s="20"/>
      <c r="GQ345" s="19"/>
      <c r="GR345" s="282" t="s">
        <v>251</v>
      </c>
      <c r="GS345" s="283"/>
      <c r="GT345" s="286" t="s">
        <v>252</v>
      </c>
      <c r="GU345" s="287"/>
      <c r="GV345" s="287"/>
      <c r="GW345" s="283"/>
      <c r="GX345" s="286" t="s">
        <v>255</v>
      </c>
      <c r="GY345" s="287"/>
      <c r="GZ345" s="287"/>
      <c r="HA345" s="287"/>
      <c r="HB345" s="287"/>
      <c r="HC345" s="287"/>
      <c r="HD345" s="287"/>
      <c r="HE345" s="283"/>
      <c r="HF345" s="286" t="s">
        <v>253</v>
      </c>
      <c r="HG345" s="283"/>
      <c r="HH345" s="286" t="s">
        <v>254</v>
      </c>
      <c r="HI345" s="287"/>
      <c r="HJ345" s="287"/>
      <c r="HK345" s="305"/>
      <c r="HL345" s="20"/>
    </row>
    <row r="346" spans="1:220" ht="13.5" customHeight="1">
      <c r="A346" s="19"/>
      <c r="B346" s="284"/>
      <c r="C346" s="285"/>
      <c r="D346" s="288"/>
      <c r="E346" s="289"/>
      <c r="F346" s="289"/>
      <c r="G346" s="285"/>
      <c r="H346" s="288"/>
      <c r="I346" s="289"/>
      <c r="J346" s="289"/>
      <c r="K346" s="289"/>
      <c r="L346" s="289"/>
      <c r="M346" s="289"/>
      <c r="N346" s="289"/>
      <c r="O346" s="285"/>
      <c r="P346" s="288"/>
      <c r="Q346" s="285"/>
      <c r="R346" s="288"/>
      <c r="S346" s="289"/>
      <c r="T346" s="289"/>
      <c r="U346" s="306"/>
      <c r="V346" s="20"/>
      <c r="W346" s="19"/>
      <c r="X346" s="284"/>
      <c r="Y346" s="285"/>
      <c r="Z346" s="288"/>
      <c r="AA346" s="289"/>
      <c r="AB346" s="289"/>
      <c r="AC346" s="285"/>
      <c r="AD346" s="288"/>
      <c r="AE346" s="289"/>
      <c r="AF346" s="289"/>
      <c r="AG346" s="289"/>
      <c r="AH346" s="289"/>
      <c r="AI346" s="289"/>
      <c r="AJ346" s="289"/>
      <c r="AK346" s="285"/>
      <c r="AL346" s="288"/>
      <c r="AM346" s="285"/>
      <c r="AN346" s="288"/>
      <c r="AO346" s="289"/>
      <c r="AP346" s="289"/>
      <c r="AQ346" s="306"/>
      <c r="AR346" s="20"/>
      <c r="AS346" s="19"/>
      <c r="AT346" s="284"/>
      <c r="AU346" s="285"/>
      <c r="AV346" s="288"/>
      <c r="AW346" s="289"/>
      <c r="AX346" s="289"/>
      <c r="AY346" s="285"/>
      <c r="AZ346" s="288"/>
      <c r="BA346" s="289"/>
      <c r="BB346" s="289"/>
      <c r="BC346" s="289"/>
      <c r="BD346" s="289"/>
      <c r="BE346" s="289"/>
      <c r="BF346" s="289"/>
      <c r="BG346" s="285"/>
      <c r="BH346" s="288"/>
      <c r="BI346" s="285"/>
      <c r="BJ346" s="288"/>
      <c r="BK346" s="289"/>
      <c r="BL346" s="289"/>
      <c r="BM346" s="306"/>
      <c r="BN346" s="20"/>
      <c r="BO346" s="19"/>
      <c r="BP346" s="284"/>
      <c r="BQ346" s="285"/>
      <c r="BR346" s="288"/>
      <c r="BS346" s="289"/>
      <c r="BT346" s="289"/>
      <c r="BU346" s="285"/>
      <c r="BV346" s="288"/>
      <c r="BW346" s="289"/>
      <c r="BX346" s="289"/>
      <c r="BY346" s="289"/>
      <c r="BZ346" s="289"/>
      <c r="CA346" s="289"/>
      <c r="CB346" s="289"/>
      <c r="CC346" s="285"/>
      <c r="CD346" s="288"/>
      <c r="CE346" s="285"/>
      <c r="CF346" s="288"/>
      <c r="CG346" s="289"/>
      <c r="CH346" s="289"/>
      <c r="CI346" s="306"/>
      <c r="CJ346" s="20"/>
      <c r="CK346" s="19"/>
      <c r="CL346" s="284"/>
      <c r="CM346" s="285"/>
      <c r="CN346" s="288"/>
      <c r="CO346" s="289"/>
      <c r="CP346" s="289"/>
      <c r="CQ346" s="285"/>
      <c r="CR346" s="288"/>
      <c r="CS346" s="289"/>
      <c r="CT346" s="289"/>
      <c r="CU346" s="289"/>
      <c r="CV346" s="289"/>
      <c r="CW346" s="289"/>
      <c r="CX346" s="289"/>
      <c r="CY346" s="285"/>
      <c r="CZ346" s="288"/>
      <c r="DA346" s="285"/>
      <c r="DB346" s="288"/>
      <c r="DC346" s="289"/>
      <c r="DD346" s="289"/>
      <c r="DE346" s="306"/>
      <c r="DF346" s="20"/>
      <c r="DG346" s="19"/>
      <c r="DH346" s="284"/>
      <c r="DI346" s="285"/>
      <c r="DJ346" s="288"/>
      <c r="DK346" s="289"/>
      <c r="DL346" s="289"/>
      <c r="DM346" s="285"/>
      <c r="DN346" s="288"/>
      <c r="DO346" s="289"/>
      <c r="DP346" s="289"/>
      <c r="DQ346" s="289"/>
      <c r="DR346" s="289"/>
      <c r="DS346" s="289"/>
      <c r="DT346" s="289"/>
      <c r="DU346" s="285"/>
      <c r="DV346" s="288"/>
      <c r="DW346" s="285"/>
      <c r="DX346" s="288"/>
      <c r="DY346" s="289"/>
      <c r="DZ346" s="289"/>
      <c r="EA346" s="306"/>
      <c r="EB346" s="20"/>
      <c r="EC346" s="19"/>
      <c r="ED346" s="284"/>
      <c r="EE346" s="285"/>
      <c r="EF346" s="288"/>
      <c r="EG346" s="289"/>
      <c r="EH346" s="289"/>
      <c r="EI346" s="285"/>
      <c r="EJ346" s="288"/>
      <c r="EK346" s="289"/>
      <c r="EL346" s="289"/>
      <c r="EM346" s="289"/>
      <c r="EN346" s="289"/>
      <c r="EO346" s="289"/>
      <c r="EP346" s="289"/>
      <c r="EQ346" s="285"/>
      <c r="ER346" s="288"/>
      <c r="ES346" s="285"/>
      <c r="ET346" s="288"/>
      <c r="EU346" s="289"/>
      <c r="EV346" s="289"/>
      <c r="EW346" s="306"/>
      <c r="EX346" s="20"/>
      <c r="EY346" s="19"/>
      <c r="EZ346" s="284"/>
      <c r="FA346" s="285"/>
      <c r="FB346" s="288"/>
      <c r="FC346" s="289"/>
      <c r="FD346" s="289"/>
      <c r="FE346" s="285"/>
      <c r="FF346" s="288"/>
      <c r="FG346" s="289"/>
      <c r="FH346" s="289"/>
      <c r="FI346" s="289"/>
      <c r="FJ346" s="289"/>
      <c r="FK346" s="289"/>
      <c r="FL346" s="289"/>
      <c r="FM346" s="285"/>
      <c r="FN346" s="288"/>
      <c r="FO346" s="285"/>
      <c r="FP346" s="288"/>
      <c r="FQ346" s="289"/>
      <c r="FR346" s="289"/>
      <c r="FS346" s="306"/>
      <c r="FT346" s="20"/>
      <c r="FU346" s="19"/>
      <c r="FV346" s="284"/>
      <c r="FW346" s="285"/>
      <c r="FX346" s="288"/>
      <c r="FY346" s="289"/>
      <c r="FZ346" s="289"/>
      <c r="GA346" s="285"/>
      <c r="GB346" s="288"/>
      <c r="GC346" s="289"/>
      <c r="GD346" s="289"/>
      <c r="GE346" s="289"/>
      <c r="GF346" s="289"/>
      <c r="GG346" s="289"/>
      <c r="GH346" s="289"/>
      <c r="GI346" s="285"/>
      <c r="GJ346" s="288"/>
      <c r="GK346" s="285"/>
      <c r="GL346" s="288"/>
      <c r="GM346" s="289"/>
      <c r="GN346" s="289"/>
      <c r="GO346" s="306"/>
      <c r="GP346" s="20"/>
      <c r="GQ346" s="19"/>
      <c r="GR346" s="284"/>
      <c r="GS346" s="285"/>
      <c r="GT346" s="288"/>
      <c r="GU346" s="289"/>
      <c r="GV346" s="289"/>
      <c r="GW346" s="285"/>
      <c r="GX346" s="288"/>
      <c r="GY346" s="289"/>
      <c r="GZ346" s="289"/>
      <c r="HA346" s="289"/>
      <c r="HB346" s="289"/>
      <c r="HC346" s="289"/>
      <c r="HD346" s="289"/>
      <c r="HE346" s="285"/>
      <c r="HF346" s="288"/>
      <c r="HG346" s="285"/>
      <c r="HH346" s="288"/>
      <c r="HI346" s="289"/>
      <c r="HJ346" s="289"/>
      <c r="HK346" s="306"/>
      <c r="HL346" s="20"/>
    </row>
    <row r="347" spans="1:220" ht="13.5" customHeight="1">
      <c r="A347" s="19"/>
      <c r="B347" s="279"/>
      <c r="C347" s="274"/>
      <c r="D347" s="302" t="str">
        <f>MID(個人一覧!$H$70,1,1)</f>
        <v/>
      </c>
      <c r="E347" s="290" t="str">
        <f>MID(個人一覧!$H$70,2,1)</f>
        <v/>
      </c>
      <c r="F347" s="290" t="str">
        <f>MID(個人一覧!$H$70,3,1)</f>
        <v/>
      </c>
      <c r="G347" s="249" t="str">
        <f>MID(個人一覧!$H$70,4,1)</f>
        <v/>
      </c>
      <c r="H347" s="293">
        <f>個人一覧!$C$70</f>
        <v>0</v>
      </c>
      <c r="I347" s="294"/>
      <c r="J347" s="294"/>
      <c r="K347" s="294"/>
      <c r="L347" s="294"/>
      <c r="M347" s="294"/>
      <c r="N347" s="294"/>
      <c r="O347" s="295"/>
      <c r="P347" s="273">
        <f>個人一覧!$D$70</f>
        <v>0</v>
      </c>
      <c r="Q347" s="274"/>
      <c r="R347" s="264">
        <f>個人申込書!$R$17</f>
        <v>0</v>
      </c>
      <c r="S347" s="265"/>
      <c r="T347" s="265"/>
      <c r="U347" s="266"/>
      <c r="V347" s="20"/>
      <c r="W347" s="19"/>
      <c r="X347" s="279"/>
      <c r="Y347" s="274"/>
      <c r="Z347" s="302" t="str">
        <f>MID(個人一覧!$H$71,1,1)</f>
        <v/>
      </c>
      <c r="AA347" s="290" t="str">
        <f>MID(個人一覧!$H$71,2,1)</f>
        <v/>
      </c>
      <c r="AB347" s="290" t="str">
        <f>MID(個人一覧!$H$71,3,1)</f>
        <v/>
      </c>
      <c r="AC347" s="249" t="str">
        <f>MID(個人一覧!$H$71,4,1)</f>
        <v/>
      </c>
      <c r="AD347" s="293">
        <f>個人一覧!$C$71</f>
        <v>0</v>
      </c>
      <c r="AE347" s="294"/>
      <c r="AF347" s="294"/>
      <c r="AG347" s="294"/>
      <c r="AH347" s="294"/>
      <c r="AI347" s="294"/>
      <c r="AJ347" s="294"/>
      <c r="AK347" s="295"/>
      <c r="AL347" s="273">
        <f>個人一覧!$D$71</f>
        <v>0</v>
      </c>
      <c r="AM347" s="274"/>
      <c r="AN347" s="264">
        <f>個人申込書!$R$17</f>
        <v>0</v>
      </c>
      <c r="AO347" s="265"/>
      <c r="AP347" s="265"/>
      <c r="AQ347" s="266"/>
      <c r="AR347" s="20"/>
      <c r="AS347" s="19"/>
      <c r="AT347" s="279"/>
      <c r="AU347" s="274"/>
      <c r="AV347" s="302" t="str">
        <f>MID(個人一覧!$H$72,1,1)</f>
        <v/>
      </c>
      <c r="AW347" s="290" t="str">
        <f>MID(個人一覧!$H$72,2,1)</f>
        <v/>
      </c>
      <c r="AX347" s="290" t="str">
        <f>MID(個人一覧!$H$72,3,1)</f>
        <v/>
      </c>
      <c r="AY347" s="249" t="str">
        <f>MID(個人一覧!$H$72,4,1)</f>
        <v/>
      </c>
      <c r="AZ347" s="293">
        <f>個人一覧!$C$72</f>
        <v>0</v>
      </c>
      <c r="BA347" s="294"/>
      <c r="BB347" s="294"/>
      <c r="BC347" s="294"/>
      <c r="BD347" s="294"/>
      <c r="BE347" s="294"/>
      <c r="BF347" s="294"/>
      <c r="BG347" s="295"/>
      <c r="BH347" s="273">
        <f>個人一覧!$D$72</f>
        <v>0</v>
      </c>
      <c r="BI347" s="274"/>
      <c r="BJ347" s="264">
        <f>個人申込書!$R$17</f>
        <v>0</v>
      </c>
      <c r="BK347" s="265"/>
      <c r="BL347" s="265"/>
      <c r="BM347" s="266"/>
      <c r="BN347" s="20"/>
      <c r="BO347" s="19"/>
      <c r="BP347" s="279"/>
      <c r="BQ347" s="274"/>
      <c r="BR347" s="302" t="str">
        <f>MID(個人一覧!$H$73,1,1)</f>
        <v/>
      </c>
      <c r="BS347" s="290" t="str">
        <f>MID(個人一覧!$H$73,2,1)</f>
        <v/>
      </c>
      <c r="BT347" s="290" t="str">
        <f>MID(個人一覧!$H$73,3,1)</f>
        <v/>
      </c>
      <c r="BU347" s="249" t="str">
        <f>MID(個人一覧!$H$73,4,1)</f>
        <v/>
      </c>
      <c r="BV347" s="293">
        <f>個人一覧!$C$73</f>
        <v>0</v>
      </c>
      <c r="BW347" s="294"/>
      <c r="BX347" s="294"/>
      <c r="BY347" s="294"/>
      <c r="BZ347" s="294"/>
      <c r="CA347" s="294"/>
      <c r="CB347" s="294"/>
      <c r="CC347" s="295"/>
      <c r="CD347" s="273">
        <f>個人一覧!$D$73</f>
        <v>0</v>
      </c>
      <c r="CE347" s="274"/>
      <c r="CF347" s="264">
        <f>個人申込書!$R$17</f>
        <v>0</v>
      </c>
      <c r="CG347" s="265"/>
      <c r="CH347" s="265"/>
      <c r="CI347" s="266"/>
      <c r="CJ347" s="20"/>
      <c r="CK347" s="19"/>
      <c r="CL347" s="279"/>
      <c r="CM347" s="274"/>
      <c r="CN347" s="302" t="str">
        <f>MID(個人一覧!$H$74,1,1)</f>
        <v/>
      </c>
      <c r="CO347" s="290" t="str">
        <f>MID(個人一覧!$H$74,2,1)</f>
        <v/>
      </c>
      <c r="CP347" s="290" t="str">
        <f>MID(個人一覧!$H$74,3,1)</f>
        <v/>
      </c>
      <c r="CQ347" s="249" t="str">
        <f>MID(個人一覧!$H$74,4,1)</f>
        <v/>
      </c>
      <c r="CR347" s="293">
        <f>個人一覧!$C$74</f>
        <v>0</v>
      </c>
      <c r="CS347" s="294"/>
      <c r="CT347" s="294"/>
      <c r="CU347" s="294"/>
      <c r="CV347" s="294"/>
      <c r="CW347" s="294"/>
      <c r="CX347" s="294"/>
      <c r="CY347" s="295"/>
      <c r="CZ347" s="273">
        <f>個人一覧!$D$74</f>
        <v>0</v>
      </c>
      <c r="DA347" s="274"/>
      <c r="DB347" s="264">
        <f>個人申込書!$R$17</f>
        <v>0</v>
      </c>
      <c r="DC347" s="265"/>
      <c r="DD347" s="265"/>
      <c r="DE347" s="266"/>
      <c r="DF347" s="20"/>
      <c r="DG347" s="19"/>
      <c r="DH347" s="279"/>
      <c r="DI347" s="274"/>
      <c r="DJ347" s="302" t="str">
        <f>MID(個人一覧!$H$75,1,1)</f>
        <v/>
      </c>
      <c r="DK347" s="290" t="str">
        <f>MID(個人一覧!$H$75,2,1)</f>
        <v/>
      </c>
      <c r="DL347" s="290" t="str">
        <f>MID(個人一覧!$H$75,3,1)</f>
        <v/>
      </c>
      <c r="DM347" s="249" t="str">
        <f>MID(個人一覧!$H$75,4,1)</f>
        <v/>
      </c>
      <c r="DN347" s="293">
        <f>個人一覧!$C$75</f>
        <v>0</v>
      </c>
      <c r="DO347" s="294"/>
      <c r="DP347" s="294"/>
      <c r="DQ347" s="294"/>
      <c r="DR347" s="294"/>
      <c r="DS347" s="294"/>
      <c r="DT347" s="294"/>
      <c r="DU347" s="295"/>
      <c r="DV347" s="273">
        <f>個人一覧!$D$75</f>
        <v>0</v>
      </c>
      <c r="DW347" s="274"/>
      <c r="DX347" s="264">
        <f>個人申込書!$R$17</f>
        <v>0</v>
      </c>
      <c r="DY347" s="265"/>
      <c r="DZ347" s="265"/>
      <c r="EA347" s="266"/>
      <c r="EB347" s="20"/>
      <c r="EC347" s="19"/>
      <c r="ED347" s="279"/>
      <c r="EE347" s="274"/>
      <c r="EF347" s="302" t="str">
        <f>MID(個人一覧!$H$76,1,1)</f>
        <v/>
      </c>
      <c r="EG347" s="290" t="str">
        <f>MID(個人一覧!$H$76,2,1)</f>
        <v/>
      </c>
      <c r="EH347" s="290" t="str">
        <f>MID(個人一覧!$H$76,3,1)</f>
        <v/>
      </c>
      <c r="EI347" s="249" t="str">
        <f>MID(個人一覧!$H$76,4,1)</f>
        <v/>
      </c>
      <c r="EJ347" s="293">
        <f>個人一覧!$C$76</f>
        <v>0</v>
      </c>
      <c r="EK347" s="294"/>
      <c r="EL347" s="294"/>
      <c r="EM347" s="294"/>
      <c r="EN347" s="294"/>
      <c r="EO347" s="294"/>
      <c r="EP347" s="294"/>
      <c r="EQ347" s="295"/>
      <c r="ER347" s="273">
        <f>個人一覧!$D$76</f>
        <v>0</v>
      </c>
      <c r="ES347" s="274"/>
      <c r="ET347" s="264">
        <f>個人申込書!$R$17</f>
        <v>0</v>
      </c>
      <c r="EU347" s="265"/>
      <c r="EV347" s="265"/>
      <c r="EW347" s="266"/>
      <c r="EX347" s="20"/>
      <c r="EY347" s="19"/>
      <c r="EZ347" s="279"/>
      <c r="FA347" s="274"/>
      <c r="FB347" s="302" t="str">
        <f>MID(個人一覧!$H$77,1,1)</f>
        <v/>
      </c>
      <c r="FC347" s="290" t="str">
        <f>MID(個人一覧!$H$77,2,1)</f>
        <v/>
      </c>
      <c r="FD347" s="290" t="str">
        <f>MID(個人一覧!$H$77,3,1)</f>
        <v/>
      </c>
      <c r="FE347" s="249" t="str">
        <f>MID(個人一覧!$H$77,4,1)</f>
        <v/>
      </c>
      <c r="FF347" s="293">
        <f>個人一覧!$C$77</f>
        <v>0</v>
      </c>
      <c r="FG347" s="294"/>
      <c r="FH347" s="294"/>
      <c r="FI347" s="294"/>
      <c r="FJ347" s="294"/>
      <c r="FK347" s="294"/>
      <c r="FL347" s="294"/>
      <c r="FM347" s="295"/>
      <c r="FN347" s="273">
        <f>個人一覧!$D$77</f>
        <v>0</v>
      </c>
      <c r="FO347" s="274"/>
      <c r="FP347" s="264">
        <f>個人申込書!$R$17</f>
        <v>0</v>
      </c>
      <c r="FQ347" s="265"/>
      <c r="FR347" s="265"/>
      <c r="FS347" s="266"/>
      <c r="FT347" s="20"/>
      <c r="FU347" s="19"/>
      <c r="FV347" s="279"/>
      <c r="FW347" s="274"/>
      <c r="FX347" s="302" t="str">
        <f>MID(個人一覧!$H$78,1,1)</f>
        <v/>
      </c>
      <c r="FY347" s="290" t="str">
        <f>MID(個人一覧!$H$78,2,1)</f>
        <v/>
      </c>
      <c r="FZ347" s="290" t="str">
        <f>MID(個人一覧!$H$78,3,1)</f>
        <v/>
      </c>
      <c r="GA347" s="249" t="str">
        <f>MID(個人一覧!$H$78,4,1)</f>
        <v/>
      </c>
      <c r="GB347" s="293">
        <f>個人一覧!$C$78</f>
        <v>0</v>
      </c>
      <c r="GC347" s="294"/>
      <c r="GD347" s="294"/>
      <c r="GE347" s="294"/>
      <c r="GF347" s="294"/>
      <c r="GG347" s="294"/>
      <c r="GH347" s="294"/>
      <c r="GI347" s="295"/>
      <c r="GJ347" s="273">
        <f>個人一覧!$D$78</f>
        <v>0</v>
      </c>
      <c r="GK347" s="274"/>
      <c r="GL347" s="264">
        <f>個人申込書!$R$17</f>
        <v>0</v>
      </c>
      <c r="GM347" s="265"/>
      <c r="GN347" s="265"/>
      <c r="GO347" s="266"/>
      <c r="GP347" s="20"/>
      <c r="GQ347" s="19"/>
      <c r="GR347" s="279"/>
      <c r="GS347" s="274"/>
      <c r="GT347" s="302" t="str">
        <f>MID(個人一覧!$H$79,1,1)</f>
        <v/>
      </c>
      <c r="GU347" s="290" t="str">
        <f>MID(個人一覧!$H$79,2,1)</f>
        <v/>
      </c>
      <c r="GV347" s="290" t="str">
        <f>MID(個人一覧!$H$79,3,1)</f>
        <v/>
      </c>
      <c r="GW347" s="249" t="str">
        <f>MID(個人一覧!$H$79,4,1)</f>
        <v/>
      </c>
      <c r="GX347" s="293">
        <f>個人一覧!$C$79</f>
        <v>0</v>
      </c>
      <c r="GY347" s="294"/>
      <c r="GZ347" s="294"/>
      <c r="HA347" s="294"/>
      <c r="HB347" s="294"/>
      <c r="HC347" s="294"/>
      <c r="HD347" s="294"/>
      <c r="HE347" s="295"/>
      <c r="HF347" s="273">
        <f>個人一覧!$D$79</f>
        <v>0</v>
      </c>
      <c r="HG347" s="274"/>
      <c r="HH347" s="264">
        <f>個人申込書!$R$17</f>
        <v>0</v>
      </c>
      <c r="HI347" s="265"/>
      <c r="HJ347" s="265"/>
      <c r="HK347" s="266"/>
      <c r="HL347" s="20"/>
    </row>
    <row r="348" spans="1:220" ht="13.5" customHeight="1">
      <c r="A348" s="19"/>
      <c r="B348" s="280"/>
      <c r="C348" s="276"/>
      <c r="D348" s="303"/>
      <c r="E348" s="291"/>
      <c r="F348" s="291"/>
      <c r="G348" s="250"/>
      <c r="H348" s="296"/>
      <c r="I348" s="297"/>
      <c r="J348" s="297"/>
      <c r="K348" s="297"/>
      <c r="L348" s="297"/>
      <c r="M348" s="297"/>
      <c r="N348" s="297"/>
      <c r="O348" s="298"/>
      <c r="P348" s="275"/>
      <c r="Q348" s="276"/>
      <c r="R348" s="267"/>
      <c r="S348" s="268"/>
      <c r="T348" s="268"/>
      <c r="U348" s="269"/>
      <c r="V348" s="20"/>
      <c r="W348" s="19"/>
      <c r="X348" s="280"/>
      <c r="Y348" s="276"/>
      <c r="Z348" s="303"/>
      <c r="AA348" s="291"/>
      <c r="AB348" s="291"/>
      <c r="AC348" s="250"/>
      <c r="AD348" s="296"/>
      <c r="AE348" s="297"/>
      <c r="AF348" s="297"/>
      <c r="AG348" s="297"/>
      <c r="AH348" s="297"/>
      <c r="AI348" s="297"/>
      <c r="AJ348" s="297"/>
      <c r="AK348" s="298"/>
      <c r="AL348" s="275"/>
      <c r="AM348" s="276"/>
      <c r="AN348" s="267"/>
      <c r="AO348" s="268"/>
      <c r="AP348" s="268"/>
      <c r="AQ348" s="269"/>
      <c r="AR348" s="20"/>
      <c r="AS348" s="19"/>
      <c r="AT348" s="280"/>
      <c r="AU348" s="276"/>
      <c r="AV348" s="303"/>
      <c r="AW348" s="291"/>
      <c r="AX348" s="291"/>
      <c r="AY348" s="250"/>
      <c r="AZ348" s="296"/>
      <c r="BA348" s="297"/>
      <c r="BB348" s="297"/>
      <c r="BC348" s="297"/>
      <c r="BD348" s="297"/>
      <c r="BE348" s="297"/>
      <c r="BF348" s="297"/>
      <c r="BG348" s="298"/>
      <c r="BH348" s="275"/>
      <c r="BI348" s="276"/>
      <c r="BJ348" s="267"/>
      <c r="BK348" s="268"/>
      <c r="BL348" s="268"/>
      <c r="BM348" s="269"/>
      <c r="BN348" s="20"/>
      <c r="BO348" s="19"/>
      <c r="BP348" s="280"/>
      <c r="BQ348" s="276"/>
      <c r="BR348" s="303"/>
      <c r="BS348" s="291"/>
      <c r="BT348" s="291"/>
      <c r="BU348" s="250"/>
      <c r="BV348" s="296"/>
      <c r="BW348" s="297"/>
      <c r="BX348" s="297"/>
      <c r="BY348" s="297"/>
      <c r="BZ348" s="297"/>
      <c r="CA348" s="297"/>
      <c r="CB348" s="297"/>
      <c r="CC348" s="298"/>
      <c r="CD348" s="275"/>
      <c r="CE348" s="276"/>
      <c r="CF348" s="267"/>
      <c r="CG348" s="268"/>
      <c r="CH348" s="268"/>
      <c r="CI348" s="269"/>
      <c r="CJ348" s="20"/>
      <c r="CK348" s="19"/>
      <c r="CL348" s="280"/>
      <c r="CM348" s="276"/>
      <c r="CN348" s="303"/>
      <c r="CO348" s="291"/>
      <c r="CP348" s="291"/>
      <c r="CQ348" s="250"/>
      <c r="CR348" s="296"/>
      <c r="CS348" s="297"/>
      <c r="CT348" s="297"/>
      <c r="CU348" s="297"/>
      <c r="CV348" s="297"/>
      <c r="CW348" s="297"/>
      <c r="CX348" s="297"/>
      <c r="CY348" s="298"/>
      <c r="CZ348" s="275"/>
      <c r="DA348" s="276"/>
      <c r="DB348" s="267"/>
      <c r="DC348" s="268"/>
      <c r="DD348" s="268"/>
      <c r="DE348" s="269"/>
      <c r="DF348" s="20"/>
      <c r="DG348" s="19"/>
      <c r="DH348" s="280"/>
      <c r="DI348" s="276"/>
      <c r="DJ348" s="303"/>
      <c r="DK348" s="291"/>
      <c r="DL348" s="291"/>
      <c r="DM348" s="250"/>
      <c r="DN348" s="296"/>
      <c r="DO348" s="297"/>
      <c r="DP348" s="297"/>
      <c r="DQ348" s="297"/>
      <c r="DR348" s="297"/>
      <c r="DS348" s="297"/>
      <c r="DT348" s="297"/>
      <c r="DU348" s="298"/>
      <c r="DV348" s="275"/>
      <c r="DW348" s="276"/>
      <c r="DX348" s="267"/>
      <c r="DY348" s="268"/>
      <c r="DZ348" s="268"/>
      <c r="EA348" s="269"/>
      <c r="EB348" s="20"/>
      <c r="EC348" s="19"/>
      <c r="ED348" s="280"/>
      <c r="EE348" s="276"/>
      <c r="EF348" s="303"/>
      <c r="EG348" s="291"/>
      <c r="EH348" s="291"/>
      <c r="EI348" s="250"/>
      <c r="EJ348" s="296"/>
      <c r="EK348" s="297"/>
      <c r="EL348" s="297"/>
      <c r="EM348" s="297"/>
      <c r="EN348" s="297"/>
      <c r="EO348" s="297"/>
      <c r="EP348" s="297"/>
      <c r="EQ348" s="298"/>
      <c r="ER348" s="275"/>
      <c r="ES348" s="276"/>
      <c r="ET348" s="267"/>
      <c r="EU348" s="268"/>
      <c r="EV348" s="268"/>
      <c r="EW348" s="269"/>
      <c r="EX348" s="20"/>
      <c r="EY348" s="19"/>
      <c r="EZ348" s="280"/>
      <c r="FA348" s="276"/>
      <c r="FB348" s="303"/>
      <c r="FC348" s="291"/>
      <c r="FD348" s="291"/>
      <c r="FE348" s="250"/>
      <c r="FF348" s="296"/>
      <c r="FG348" s="297"/>
      <c r="FH348" s="297"/>
      <c r="FI348" s="297"/>
      <c r="FJ348" s="297"/>
      <c r="FK348" s="297"/>
      <c r="FL348" s="297"/>
      <c r="FM348" s="298"/>
      <c r="FN348" s="275"/>
      <c r="FO348" s="276"/>
      <c r="FP348" s="267"/>
      <c r="FQ348" s="268"/>
      <c r="FR348" s="268"/>
      <c r="FS348" s="269"/>
      <c r="FT348" s="20"/>
      <c r="FU348" s="19"/>
      <c r="FV348" s="280"/>
      <c r="FW348" s="276"/>
      <c r="FX348" s="303"/>
      <c r="FY348" s="291"/>
      <c r="FZ348" s="291"/>
      <c r="GA348" s="250"/>
      <c r="GB348" s="296"/>
      <c r="GC348" s="297"/>
      <c r="GD348" s="297"/>
      <c r="GE348" s="297"/>
      <c r="GF348" s="297"/>
      <c r="GG348" s="297"/>
      <c r="GH348" s="297"/>
      <c r="GI348" s="298"/>
      <c r="GJ348" s="275"/>
      <c r="GK348" s="276"/>
      <c r="GL348" s="267"/>
      <c r="GM348" s="268"/>
      <c r="GN348" s="268"/>
      <c r="GO348" s="269"/>
      <c r="GP348" s="20"/>
      <c r="GQ348" s="19"/>
      <c r="GR348" s="280"/>
      <c r="GS348" s="276"/>
      <c r="GT348" s="303"/>
      <c r="GU348" s="291"/>
      <c r="GV348" s="291"/>
      <c r="GW348" s="250"/>
      <c r="GX348" s="296"/>
      <c r="GY348" s="297"/>
      <c r="GZ348" s="297"/>
      <c r="HA348" s="297"/>
      <c r="HB348" s="297"/>
      <c r="HC348" s="297"/>
      <c r="HD348" s="297"/>
      <c r="HE348" s="298"/>
      <c r="HF348" s="275"/>
      <c r="HG348" s="276"/>
      <c r="HH348" s="267"/>
      <c r="HI348" s="268"/>
      <c r="HJ348" s="268"/>
      <c r="HK348" s="269"/>
      <c r="HL348" s="20"/>
    </row>
    <row r="349" spans="1:220" ht="14.25" customHeight="1" thickBot="1">
      <c r="A349" s="19"/>
      <c r="B349" s="281"/>
      <c r="C349" s="278"/>
      <c r="D349" s="304"/>
      <c r="E349" s="292"/>
      <c r="F349" s="292"/>
      <c r="G349" s="251"/>
      <c r="H349" s="299"/>
      <c r="I349" s="300"/>
      <c r="J349" s="300"/>
      <c r="K349" s="300"/>
      <c r="L349" s="300"/>
      <c r="M349" s="300"/>
      <c r="N349" s="300"/>
      <c r="O349" s="301"/>
      <c r="P349" s="277"/>
      <c r="Q349" s="278"/>
      <c r="R349" s="270"/>
      <c r="S349" s="271"/>
      <c r="T349" s="271"/>
      <c r="U349" s="272"/>
      <c r="V349" s="20"/>
      <c r="W349" s="19"/>
      <c r="X349" s="281"/>
      <c r="Y349" s="278"/>
      <c r="Z349" s="304"/>
      <c r="AA349" s="292"/>
      <c r="AB349" s="292"/>
      <c r="AC349" s="251"/>
      <c r="AD349" s="299"/>
      <c r="AE349" s="300"/>
      <c r="AF349" s="300"/>
      <c r="AG349" s="300"/>
      <c r="AH349" s="300"/>
      <c r="AI349" s="300"/>
      <c r="AJ349" s="300"/>
      <c r="AK349" s="301"/>
      <c r="AL349" s="277"/>
      <c r="AM349" s="278"/>
      <c r="AN349" s="270"/>
      <c r="AO349" s="271"/>
      <c r="AP349" s="271"/>
      <c r="AQ349" s="272"/>
      <c r="AR349" s="20"/>
      <c r="AS349" s="19"/>
      <c r="AT349" s="281"/>
      <c r="AU349" s="278"/>
      <c r="AV349" s="304"/>
      <c r="AW349" s="292"/>
      <c r="AX349" s="292"/>
      <c r="AY349" s="251"/>
      <c r="AZ349" s="299"/>
      <c r="BA349" s="300"/>
      <c r="BB349" s="300"/>
      <c r="BC349" s="300"/>
      <c r="BD349" s="300"/>
      <c r="BE349" s="300"/>
      <c r="BF349" s="300"/>
      <c r="BG349" s="301"/>
      <c r="BH349" s="277"/>
      <c r="BI349" s="278"/>
      <c r="BJ349" s="270"/>
      <c r="BK349" s="271"/>
      <c r="BL349" s="271"/>
      <c r="BM349" s="272"/>
      <c r="BN349" s="20"/>
      <c r="BO349" s="19"/>
      <c r="BP349" s="281"/>
      <c r="BQ349" s="278"/>
      <c r="BR349" s="304"/>
      <c r="BS349" s="292"/>
      <c r="BT349" s="292"/>
      <c r="BU349" s="251"/>
      <c r="BV349" s="299"/>
      <c r="BW349" s="300"/>
      <c r="BX349" s="300"/>
      <c r="BY349" s="300"/>
      <c r="BZ349" s="300"/>
      <c r="CA349" s="300"/>
      <c r="CB349" s="300"/>
      <c r="CC349" s="301"/>
      <c r="CD349" s="277"/>
      <c r="CE349" s="278"/>
      <c r="CF349" s="270"/>
      <c r="CG349" s="271"/>
      <c r="CH349" s="271"/>
      <c r="CI349" s="272"/>
      <c r="CJ349" s="20"/>
      <c r="CK349" s="19"/>
      <c r="CL349" s="281"/>
      <c r="CM349" s="278"/>
      <c r="CN349" s="304"/>
      <c r="CO349" s="292"/>
      <c r="CP349" s="292"/>
      <c r="CQ349" s="251"/>
      <c r="CR349" s="299"/>
      <c r="CS349" s="300"/>
      <c r="CT349" s="300"/>
      <c r="CU349" s="300"/>
      <c r="CV349" s="300"/>
      <c r="CW349" s="300"/>
      <c r="CX349" s="300"/>
      <c r="CY349" s="301"/>
      <c r="CZ349" s="277"/>
      <c r="DA349" s="278"/>
      <c r="DB349" s="270"/>
      <c r="DC349" s="271"/>
      <c r="DD349" s="271"/>
      <c r="DE349" s="272"/>
      <c r="DF349" s="20"/>
      <c r="DG349" s="19"/>
      <c r="DH349" s="281"/>
      <c r="DI349" s="278"/>
      <c r="DJ349" s="304"/>
      <c r="DK349" s="292"/>
      <c r="DL349" s="292"/>
      <c r="DM349" s="251"/>
      <c r="DN349" s="299"/>
      <c r="DO349" s="300"/>
      <c r="DP349" s="300"/>
      <c r="DQ349" s="300"/>
      <c r="DR349" s="300"/>
      <c r="DS349" s="300"/>
      <c r="DT349" s="300"/>
      <c r="DU349" s="301"/>
      <c r="DV349" s="277"/>
      <c r="DW349" s="278"/>
      <c r="DX349" s="270"/>
      <c r="DY349" s="271"/>
      <c r="DZ349" s="271"/>
      <c r="EA349" s="272"/>
      <c r="EB349" s="20"/>
      <c r="EC349" s="19"/>
      <c r="ED349" s="281"/>
      <c r="EE349" s="278"/>
      <c r="EF349" s="304"/>
      <c r="EG349" s="292"/>
      <c r="EH349" s="292"/>
      <c r="EI349" s="251"/>
      <c r="EJ349" s="299"/>
      <c r="EK349" s="300"/>
      <c r="EL349" s="300"/>
      <c r="EM349" s="300"/>
      <c r="EN349" s="300"/>
      <c r="EO349" s="300"/>
      <c r="EP349" s="300"/>
      <c r="EQ349" s="301"/>
      <c r="ER349" s="277"/>
      <c r="ES349" s="278"/>
      <c r="ET349" s="270"/>
      <c r="EU349" s="271"/>
      <c r="EV349" s="271"/>
      <c r="EW349" s="272"/>
      <c r="EX349" s="20"/>
      <c r="EY349" s="19"/>
      <c r="EZ349" s="281"/>
      <c r="FA349" s="278"/>
      <c r="FB349" s="304"/>
      <c r="FC349" s="292"/>
      <c r="FD349" s="292"/>
      <c r="FE349" s="251"/>
      <c r="FF349" s="299"/>
      <c r="FG349" s="300"/>
      <c r="FH349" s="300"/>
      <c r="FI349" s="300"/>
      <c r="FJ349" s="300"/>
      <c r="FK349" s="300"/>
      <c r="FL349" s="300"/>
      <c r="FM349" s="301"/>
      <c r="FN349" s="277"/>
      <c r="FO349" s="278"/>
      <c r="FP349" s="270"/>
      <c r="FQ349" s="271"/>
      <c r="FR349" s="271"/>
      <c r="FS349" s="272"/>
      <c r="FT349" s="20"/>
      <c r="FU349" s="19"/>
      <c r="FV349" s="281"/>
      <c r="FW349" s="278"/>
      <c r="FX349" s="304"/>
      <c r="FY349" s="292"/>
      <c r="FZ349" s="292"/>
      <c r="GA349" s="251"/>
      <c r="GB349" s="299"/>
      <c r="GC349" s="300"/>
      <c r="GD349" s="300"/>
      <c r="GE349" s="300"/>
      <c r="GF349" s="300"/>
      <c r="GG349" s="300"/>
      <c r="GH349" s="300"/>
      <c r="GI349" s="301"/>
      <c r="GJ349" s="277"/>
      <c r="GK349" s="278"/>
      <c r="GL349" s="270"/>
      <c r="GM349" s="271"/>
      <c r="GN349" s="271"/>
      <c r="GO349" s="272"/>
      <c r="GP349" s="20"/>
      <c r="GQ349" s="19"/>
      <c r="GR349" s="281"/>
      <c r="GS349" s="278"/>
      <c r="GT349" s="304"/>
      <c r="GU349" s="292"/>
      <c r="GV349" s="292"/>
      <c r="GW349" s="251"/>
      <c r="GX349" s="299"/>
      <c r="GY349" s="300"/>
      <c r="GZ349" s="300"/>
      <c r="HA349" s="300"/>
      <c r="HB349" s="300"/>
      <c r="HC349" s="300"/>
      <c r="HD349" s="300"/>
      <c r="HE349" s="301"/>
      <c r="HF349" s="277"/>
      <c r="HG349" s="278"/>
      <c r="HH349" s="270"/>
      <c r="HI349" s="271"/>
      <c r="HJ349" s="271"/>
      <c r="HK349" s="272"/>
      <c r="HL349" s="20"/>
    </row>
    <row r="350" spans="1:220">
      <c r="A350" s="19"/>
      <c r="V350" s="20"/>
      <c r="W350" s="19"/>
      <c r="AR350" s="20"/>
      <c r="AS350" s="19"/>
      <c r="BN350" s="20"/>
      <c r="BO350" s="19"/>
      <c r="CJ350" s="20"/>
      <c r="CK350" s="19"/>
      <c r="DF350" s="20"/>
      <c r="DG350" s="19"/>
      <c r="EB350" s="20"/>
      <c r="EC350" s="19"/>
      <c r="EX350" s="20"/>
      <c r="EY350" s="19"/>
      <c r="FT350" s="20"/>
      <c r="FU350" s="19"/>
      <c r="GP350" s="20"/>
      <c r="GQ350" s="19"/>
      <c r="HL350" s="20"/>
    </row>
    <row r="351" spans="1:220">
      <c r="A351" s="21"/>
      <c r="B351" s="22"/>
      <c r="C351" s="22"/>
      <c r="D351" s="22"/>
      <c r="E351" s="22"/>
      <c r="F351" s="22"/>
      <c r="G351" s="22"/>
      <c r="H351" s="22"/>
      <c r="I351" s="22"/>
      <c r="J351" s="22"/>
      <c r="K351" s="22"/>
      <c r="L351" s="22"/>
      <c r="M351" s="22"/>
      <c r="N351" s="22"/>
      <c r="O351" s="22"/>
      <c r="P351" s="22"/>
      <c r="Q351" s="22"/>
      <c r="R351" s="22"/>
      <c r="S351" s="22"/>
      <c r="T351" s="22"/>
      <c r="U351" s="22"/>
      <c r="V351" s="23"/>
      <c r="W351" s="21"/>
      <c r="X351" s="22"/>
      <c r="Y351" s="22"/>
      <c r="Z351" s="22"/>
      <c r="AA351" s="22"/>
      <c r="AB351" s="22"/>
      <c r="AC351" s="22"/>
      <c r="AD351" s="22"/>
      <c r="AE351" s="22"/>
      <c r="AF351" s="22"/>
      <c r="AG351" s="22"/>
      <c r="AH351" s="22"/>
      <c r="AI351" s="22"/>
      <c r="AJ351" s="22"/>
      <c r="AK351" s="22"/>
      <c r="AL351" s="22"/>
      <c r="AM351" s="22"/>
      <c r="AN351" s="22"/>
      <c r="AO351" s="22"/>
      <c r="AP351" s="22"/>
      <c r="AQ351" s="22"/>
      <c r="AR351" s="23"/>
      <c r="AS351" s="21"/>
      <c r="AT351" s="22"/>
      <c r="AU351" s="22"/>
      <c r="AV351" s="22"/>
      <c r="AW351" s="22"/>
      <c r="AX351" s="22"/>
      <c r="AY351" s="22"/>
      <c r="AZ351" s="22"/>
      <c r="BA351" s="22"/>
      <c r="BB351" s="22"/>
      <c r="BC351" s="22"/>
      <c r="BD351" s="22"/>
      <c r="BE351" s="22"/>
      <c r="BF351" s="22"/>
      <c r="BG351" s="22"/>
      <c r="BH351" s="22"/>
      <c r="BI351" s="22"/>
      <c r="BJ351" s="22"/>
      <c r="BK351" s="22"/>
      <c r="BL351" s="22"/>
      <c r="BM351" s="22"/>
      <c r="BN351" s="23"/>
      <c r="BO351" s="21"/>
      <c r="BP351" s="22"/>
      <c r="BQ351" s="22"/>
      <c r="BR351" s="22"/>
      <c r="BS351" s="22"/>
      <c r="BT351" s="22"/>
      <c r="BU351" s="22"/>
      <c r="BV351" s="22"/>
      <c r="BW351" s="22"/>
      <c r="BX351" s="22"/>
      <c r="BY351" s="22"/>
      <c r="BZ351" s="22"/>
      <c r="CA351" s="22"/>
      <c r="CB351" s="22"/>
      <c r="CC351" s="22"/>
      <c r="CD351" s="22"/>
      <c r="CE351" s="22"/>
      <c r="CF351" s="22"/>
      <c r="CG351" s="22"/>
      <c r="CH351" s="22"/>
      <c r="CI351" s="22"/>
      <c r="CJ351" s="23"/>
      <c r="CK351" s="21"/>
      <c r="CL351" s="22"/>
      <c r="CM351" s="22"/>
      <c r="CN351" s="22"/>
      <c r="CO351" s="22"/>
      <c r="CP351" s="22"/>
      <c r="CQ351" s="22"/>
      <c r="CR351" s="22"/>
      <c r="CS351" s="22"/>
      <c r="CT351" s="22"/>
      <c r="CU351" s="22"/>
      <c r="CV351" s="22"/>
      <c r="CW351" s="22"/>
      <c r="CX351" s="22"/>
      <c r="CY351" s="22"/>
      <c r="CZ351" s="22"/>
      <c r="DA351" s="22"/>
      <c r="DB351" s="22"/>
      <c r="DC351" s="22"/>
      <c r="DD351" s="22"/>
      <c r="DE351" s="22"/>
      <c r="DF351" s="23"/>
      <c r="DG351" s="21"/>
      <c r="DH351" s="22"/>
      <c r="DI351" s="22"/>
      <c r="DJ351" s="22"/>
      <c r="DK351" s="22"/>
      <c r="DL351" s="22"/>
      <c r="DM351" s="22"/>
      <c r="DN351" s="22"/>
      <c r="DO351" s="22"/>
      <c r="DP351" s="22"/>
      <c r="DQ351" s="22"/>
      <c r="DR351" s="22"/>
      <c r="DS351" s="22"/>
      <c r="DT351" s="22"/>
      <c r="DU351" s="22"/>
      <c r="DV351" s="22"/>
      <c r="DW351" s="22"/>
      <c r="DX351" s="22"/>
      <c r="DY351" s="22"/>
      <c r="DZ351" s="22"/>
      <c r="EA351" s="22"/>
      <c r="EB351" s="23"/>
      <c r="EC351" s="21"/>
      <c r="ED351" s="22"/>
      <c r="EE351" s="22"/>
      <c r="EF351" s="22"/>
      <c r="EG351" s="22"/>
      <c r="EH351" s="22"/>
      <c r="EI351" s="22"/>
      <c r="EJ351" s="22"/>
      <c r="EK351" s="22"/>
      <c r="EL351" s="22"/>
      <c r="EM351" s="22"/>
      <c r="EN351" s="22"/>
      <c r="EO351" s="22"/>
      <c r="EP351" s="22"/>
      <c r="EQ351" s="22"/>
      <c r="ER351" s="22"/>
      <c r="ES351" s="22"/>
      <c r="ET351" s="22"/>
      <c r="EU351" s="22"/>
      <c r="EV351" s="22"/>
      <c r="EW351" s="22"/>
      <c r="EX351" s="23"/>
      <c r="EY351" s="21"/>
      <c r="EZ351" s="22"/>
      <c r="FA351" s="22"/>
      <c r="FB351" s="22"/>
      <c r="FC351" s="22"/>
      <c r="FD351" s="22"/>
      <c r="FE351" s="22"/>
      <c r="FF351" s="22"/>
      <c r="FG351" s="22"/>
      <c r="FH351" s="22"/>
      <c r="FI351" s="22"/>
      <c r="FJ351" s="22"/>
      <c r="FK351" s="22"/>
      <c r="FL351" s="22"/>
      <c r="FM351" s="22"/>
      <c r="FN351" s="22"/>
      <c r="FO351" s="22"/>
      <c r="FP351" s="22"/>
      <c r="FQ351" s="22"/>
      <c r="FR351" s="22"/>
      <c r="FS351" s="22"/>
      <c r="FT351" s="23"/>
      <c r="FU351" s="21"/>
      <c r="FV351" s="22"/>
      <c r="FW351" s="22"/>
      <c r="FX351" s="22"/>
      <c r="FY351" s="22"/>
      <c r="FZ351" s="22"/>
      <c r="GA351" s="22"/>
      <c r="GB351" s="22"/>
      <c r="GC351" s="22"/>
      <c r="GD351" s="22"/>
      <c r="GE351" s="22"/>
      <c r="GF351" s="22"/>
      <c r="GG351" s="22"/>
      <c r="GH351" s="22"/>
      <c r="GI351" s="22"/>
      <c r="GJ351" s="22"/>
      <c r="GK351" s="22"/>
      <c r="GL351" s="22"/>
      <c r="GM351" s="22"/>
      <c r="GN351" s="22"/>
      <c r="GO351" s="22"/>
      <c r="GP351" s="23"/>
      <c r="GQ351" s="21"/>
      <c r="GR351" s="22"/>
      <c r="GS351" s="22"/>
      <c r="GT351" s="22"/>
      <c r="GU351" s="22"/>
      <c r="GV351" s="22"/>
      <c r="GW351" s="22"/>
      <c r="GX351" s="22"/>
      <c r="GY351" s="22"/>
      <c r="GZ351" s="22"/>
      <c r="HA351" s="22"/>
      <c r="HB351" s="22"/>
      <c r="HC351" s="22"/>
      <c r="HD351" s="22"/>
      <c r="HE351" s="22"/>
      <c r="HF351" s="22"/>
      <c r="HG351" s="22"/>
      <c r="HH351" s="22"/>
      <c r="HI351" s="22"/>
      <c r="HJ351" s="22"/>
      <c r="HK351" s="22"/>
      <c r="HL351" s="23"/>
    </row>
    <row r="352" spans="1:220">
      <c r="A352" s="24"/>
      <c r="B352" s="17"/>
      <c r="C352" s="17"/>
      <c r="D352" s="17"/>
      <c r="E352" s="17"/>
      <c r="F352" s="17"/>
      <c r="G352" s="17"/>
      <c r="H352" s="17"/>
      <c r="I352" s="17"/>
      <c r="J352" s="17"/>
      <c r="K352" s="17"/>
      <c r="L352" s="17"/>
      <c r="M352" s="17"/>
      <c r="N352" s="17"/>
      <c r="O352" s="17"/>
      <c r="P352" s="17"/>
      <c r="Q352" s="17"/>
      <c r="R352" s="17"/>
      <c r="S352" s="17"/>
      <c r="T352" s="17"/>
      <c r="U352" s="17"/>
      <c r="V352" s="18"/>
      <c r="W352" s="24"/>
      <c r="X352" s="17"/>
      <c r="Y352" s="17"/>
      <c r="Z352" s="17"/>
      <c r="AA352" s="17"/>
      <c r="AB352" s="17"/>
      <c r="AC352" s="17"/>
      <c r="AD352" s="17"/>
      <c r="AE352" s="17"/>
      <c r="AF352" s="17"/>
      <c r="AG352" s="17"/>
      <c r="AH352" s="17"/>
      <c r="AI352" s="17"/>
      <c r="AJ352" s="17"/>
      <c r="AK352" s="17"/>
      <c r="AL352" s="17"/>
      <c r="AM352" s="17"/>
      <c r="AN352" s="17"/>
      <c r="AO352" s="17"/>
      <c r="AP352" s="17"/>
      <c r="AQ352" s="17"/>
      <c r="AR352" s="18"/>
      <c r="AS352" s="24"/>
      <c r="AT352" s="17"/>
      <c r="AU352" s="17"/>
      <c r="AV352" s="17"/>
      <c r="AW352" s="17"/>
      <c r="AX352" s="17"/>
      <c r="AY352" s="17"/>
      <c r="AZ352" s="17"/>
      <c r="BA352" s="17"/>
      <c r="BB352" s="17"/>
      <c r="BC352" s="17"/>
      <c r="BD352" s="17"/>
      <c r="BE352" s="17"/>
      <c r="BF352" s="17"/>
      <c r="BG352" s="17"/>
      <c r="BH352" s="17"/>
      <c r="BI352" s="17"/>
      <c r="BJ352" s="17"/>
      <c r="BK352" s="17"/>
      <c r="BL352" s="17"/>
      <c r="BM352" s="17"/>
      <c r="BN352" s="18"/>
      <c r="BO352" s="24"/>
      <c r="BP352" s="17"/>
      <c r="BQ352" s="17"/>
      <c r="BR352" s="17"/>
      <c r="BS352" s="17"/>
      <c r="BT352" s="17"/>
      <c r="BU352" s="17"/>
      <c r="BV352" s="17"/>
      <c r="BW352" s="17"/>
      <c r="BX352" s="17"/>
      <c r="BY352" s="17"/>
      <c r="BZ352" s="17"/>
      <c r="CA352" s="17"/>
      <c r="CB352" s="17"/>
      <c r="CC352" s="17"/>
      <c r="CD352" s="17"/>
      <c r="CE352" s="17"/>
      <c r="CF352" s="17"/>
      <c r="CG352" s="17"/>
      <c r="CH352" s="17"/>
      <c r="CI352" s="17"/>
      <c r="CJ352" s="18"/>
      <c r="CK352" s="24"/>
      <c r="CL352" s="17"/>
      <c r="CM352" s="17"/>
      <c r="CN352" s="17"/>
      <c r="CO352" s="17"/>
      <c r="CP352" s="17"/>
      <c r="CQ352" s="17"/>
      <c r="CR352" s="17"/>
      <c r="CS352" s="17"/>
      <c r="CT352" s="17"/>
      <c r="CU352" s="17"/>
      <c r="CV352" s="17"/>
      <c r="CW352" s="17"/>
      <c r="CX352" s="17"/>
      <c r="CY352" s="17"/>
      <c r="CZ352" s="17"/>
      <c r="DA352" s="17"/>
      <c r="DB352" s="17"/>
      <c r="DC352" s="17"/>
      <c r="DD352" s="17"/>
      <c r="DE352" s="17"/>
      <c r="DF352" s="18"/>
      <c r="DG352" s="24"/>
      <c r="DH352" s="17"/>
      <c r="DI352" s="17"/>
      <c r="DJ352" s="17"/>
      <c r="DK352" s="17"/>
      <c r="DL352" s="17"/>
      <c r="DM352" s="17"/>
      <c r="DN352" s="17"/>
      <c r="DO352" s="17"/>
      <c r="DP352" s="17"/>
      <c r="DQ352" s="17"/>
      <c r="DR352" s="17"/>
      <c r="DS352" s="17"/>
      <c r="DT352" s="17"/>
      <c r="DU352" s="17"/>
      <c r="DV352" s="17"/>
      <c r="DW352" s="17"/>
      <c r="DX352" s="17"/>
      <c r="DY352" s="17"/>
      <c r="DZ352" s="17"/>
      <c r="EA352" s="17"/>
      <c r="EB352" s="18"/>
      <c r="EC352" s="24"/>
      <c r="ED352" s="17"/>
      <c r="EE352" s="17"/>
      <c r="EF352" s="17"/>
      <c r="EG352" s="17"/>
      <c r="EH352" s="17"/>
      <c r="EI352" s="17"/>
      <c r="EJ352" s="17"/>
      <c r="EK352" s="17"/>
      <c r="EL352" s="17"/>
      <c r="EM352" s="17"/>
      <c r="EN352" s="17"/>
      <c r="EO352" s="17"/>
      <c r="EP352" s="17"/>
      <c r="EQ352" s="17"/>
      <c r="ER352" s="17"/>
      <c r="ES352" s="17"/>
      <c r="ET352" s="17"/>
      <c r="EU352" s="17"/>
      <c r="EV352" s="17"/>
      <c r="EW352" s="17"/>
      <c r="EX352" s="18"/>
      <c r="EY352" s="24"/>
      <c r="EZ352" s="17"/>
      <c r="FA352" s="17"/>
      <c r="FB352" s="17"/>
      <c r="FC352" s="17"/>
      <c r="FD352" s="17"/>
      <c r="FE352" s="17"/>
      <c r="FF352" s="17"/>
      <c r="FG352" s="17"/>
      <c r="FH352" s="17"/>
      <c r="FI352" s="17"/>
      <c r="FJ352" s="17"/>
      <c r="FK352" s="17"/>
      <c r="FL352" s="17"/>
      <c r="FM352" s="17"/>
      <c r="FN352" s="17"/>
      <c r="FO352" s="17"/>
      <c r="FP352" s="17"/>
      <c r="FQ352" s="17"/>
      <c r="FR352" s="17"/>
      <c r="FS352" s="17"/>
      <c r="FT352" s="18"/>
      <c r="FU352" s="24"/>
      <c r="FV352" s="17"/>
      <c r="FW352" s="17"/>
      <c r="FX352" s="17"/>
      <c r="FY352" s="17"/>
      <c r="FZ352" s="17"/>
      <c r="GA352" s="17"/>
      <c r="GB352" s="17"/>
      <c r="GC352" s="17"/>
      <c r="GD352" s="17"/>
      <c r="GE352" s="17"/>
      <c r="GF352" s="17"/>
      <c r="GG352" s="17"/>
      <c r="GH352" s="17"/>
      <c r="GI352" s="17"/>
      <c r="GJ352" s="17"/>
      <c r="GK352" s="17"/>
      <c r="GL352" s="17"/>
      <c r="GM352" s="17"/>
      <c r="GN352" s="17"/>
      <c r="GO352" s="17"/>
      <c r="GP352" s="18"/>
      <c r="GQ352" s="24"/>
      <c r="GR352" s="17"/>
      <c r="GS352" s="17"/>
      <c r="GT352" s="17"/>
      <c r="GU352" s="17"/>
      <c r="GV352" s="17"/>
      <c r="GW352" s="17"/>
      <c r="GX352" s="17"/>
      <c r="GY352" s="17"/>
      <c r="GZ352" s="17"/>
      <c r="HA352" s="17"/>
      <c r="HB352" s="17"/>
      <c r="HC352" s="17"/>
      <c r="HD352" s="17"/>
      <c r="HE352" s="17"/>
      <c r="HF352" s="17"/>
      <c r="HG352" s="17"/>
      <c r="HH352" s="17"/>
      <c r="HI352" s="17"/>
      <c r="HJ352" s="17"/>
      <c r="HK352" s="17"/>
      <c r="HL352" s="18"/>
    </row>
    <row r="353" spans="1:220" ht="13.5" customHeight="1">
      <c r="A353" s="19"/>
      <c r="B353" s="310" t="str">
        <f>IF($F$333="2","女","")</f>
        <v/>
      </c>
      <c r="C353" s="310"/>
      <c r="E353" s="307" t="s">
        <v>248</v>
      </c>
      <c r="F353" s="308"/>
      <c r="G353" s="308"/>
      <c r="H353" s="308"/>
      <c r="I353" s="308"/>
      <c r="J353" s="308"/>
      <c r="K353" s="308"/>
      <c r="L353" s="308"/>
      <c r="M353" s="308"/>
      <c r="N353" s="308"/>
      <c r="O353" s="308"/>
      <c r="P353" s="308"/>
      <c r="Q353" s="308"/>
      <c r="R353" s="308"/>
      <c r="V353" s="20"/>
      <c r="W353" s="19"/>
      <c r="X353" s="310" t="str">
        <f>IF($AB$333="2","女","")</f>
        <v/>
      </c>
      <c r="Y353" s="310"/>
      <c r="AA353" s="307" t="s">
        <v>248</v>
      </c>
      <c r="AB353" s="308"/>
      <c r="AC353" s="308"/>
      <c r="AD353" s="308"/>
      <c r="AE353" s="308"/>
      <c r="AF353" s="308"/>
      <c r="AG353" s="308"/>
      <c r="AH353" s="308"/>
      <c r="AI353" s="308"/>
      <c r="AJ353" s="308"/>
      <c r="AK353" s="308"/>
      <c r="AL353" s="308"/>
      <c r="AM353" s="308"/>
      <c r="AN353" s="308"/>
      <c r="AR353" s="20"/>
      <c r="AS353" s="19"/>
      <c r="AT353" s="310" t="str">
        <f>IF($AX$333="2","女","")</f>
        <v/>
      </c>
      <c r="AU353" s="310"/>
      <c r="AW353" s="307" t="s">
        <v>248</v>
      </c>
      <c r="AX353" s="308"/>
      <c r="AY353" s="308"/>
      <c r="AZ353" s="308"/>
      <c r="BA353" s="308"/>
      <c r="BB353" s="308"/>
      <c r="BC353" s="308"/>
      <c r="BD353" s="308"/>
      <c r="BE353" s="308"/>
      <c r="BF353" s="308"/>
      <c r="BG353" s="308"/>
      <c r="BH353" s="308"/>
      <c r="BI353" s="308"/>
      <c r="BJ353" s="308"/>
      <c r="BN353" s="20"/>
      <c r="BO353" s="19"/>
      <c r="BP353" s="310" t="str">
        <f>IF($BT$333="2","女","")</f>
        <v/>
      </c>
      <c r="BQ353" s="310"/>
      <c r="BS353" s="307" t="s">
        <v>248</v>
      </c>
      <c r="BT353" s="308"/>
      <c r="BU353" s="308"/>
      <c r="BV353" s="308"/>
      <c r="BW353" s="308"/>
      <c r="BX353" s="308"/>
      <c r="BY353" s="308"/>
      <c r="BZ353" s="308"/>
      <c r="CA353" s="308"/>
      <c r="CB353" s="308"/>
      <c r="CC353" s="308"/>
      <c r="CD353" s="308"/>
      <c r="CE353" s="308"/>
      <c r="CF353" s="308"/>
      <c r="CJ353" s="20"/>
      <c r="CK353" s="19"/>
      <c r="CL353" s="310" t="str">
        <f>IF($CP$333="2","女","")</f>
        <v/>
      </c>
      <c r="CM353" s="310"/>
      <c r="CO353" s="307" t="s">
        <v>248</v>
      </c>
      <c r="CP353" s="308"/>
      <c r="CQ353" s="308"/>
      <c r="CR353" s="308"/>
      <c r="CS353" s="308"/>
      <c r="CT353" s="308"/>
      <c r="CU353" s="308"/>
      <c r="CV353" s="308"/>
      <c r="CW353" s="308"/>
      <c r="CX353" s="308"/>
      <c r="CY353" s="308"/>
      <c r="CZ353" s="308"/>
      <c r="DA353" s="308"/>
      <c r="DB353" s="308"/>
      <c r="DF353" s="20"/>
      <c r="DG353" s="19"/>
      <c r="DH353" s="310" t="str">
        <f>IF($DL$333="2","女","")</f>
        <v/>
      </c>
      <c r="DI353" s="310"/>
      <c r="DK353" s="307" t="s">
        <v>248</v>
      </c>
      <c r="DL353" s="308"/>
      <c r="DM353" s="308"/>
      <c r="DN353" s="308"/>
      <c r="DO353" s="308"/>
      <c r="DP353" s="308"/>
      <c r="DQ353" s="308"/>
      <c r="DR353" s="308"/>
      <c r="DS353" s="308"/>
      <c r="DT353" s="308"/>
      <c r="DU353" s="308"/>
      <c r="DV353" s="308"/>
      <c r="DW353" s="308"/>
      <c r="DX353" s="308"/>
      <c r="EB353" s="20"/>
      <c r="EC353" s="19"/>
      <c r="ED353" s="310" t="str">
        <f>IF($EH$333="2","女","")</f>
        <v/>
      </c>
      <c r="EE353" s="310"/>
      <c r="EG353" s="307" t="s">
        <v>248</v>
      </c>
      <c r="EH353" s="308"/>
      <c r="EI353" s="308"/>
      <c r="EJ353" s="308"/>
      <c r="EK353" s="308"/>
      <c r="EL353" s="308"/>
      <c r="EM353" s="308"/>
      <c r="EN353" s="308"/>
      <c r="EO353" s="308"/>
      <c r="EP353" s="308"/>
      <c r="EQ353" s="308"/>
      <c r="ER353" s="308"/>
      <c r="ES353" s="308"/>
      <c r="ET353" s="308"/>
      <c r="EX353" s="20"/>
      <c r="EY353" s="19"/>
      <c r="EZ353" s="310" t="str">
        <f>IF($FD$333="2","女","")</f>
        <v/>
      </c>
      <c r="FA353" s="310"/>
      <c r="FC353" s="307" t="s">
        <v>248</v>
      </c>
      <c r="FD353" s="308"/>
      <c r="FE353" s="308"/>
      <c r="FF353" s="308"/>
      <c r="FG353" s="308"/>
      <c r="FH353" s="308"/>
      <c r="FI353" s="308"/>
      <c r="FJ353" s="308"/>
      <c r="FK353" s="308"/>
      <c r="FL353" s="308"/>
      <c r="FM353" s="308"/>
      <c r="FN353" s="308"/>
      <c r="FO353" s="308"/>
      <c r="FP353" s="308"/>
      <c r="FT353" s="20"/>
      <c r="FU353" s="19"/>
      <c r="FV353" s="310" t="str">
        <f>IF($FZ$333="2","女","")</f>
        <v/>
      </c>
      <c r="FW353" s="310"/>
      <c r="FY353" s="307" t="s">
        <v>248</v>
      </c>
      <c r="FZ353" s="308"/>
      <c r="GA353" s="308"/>
      <c r="GB353" s="308"/>
      <c r="GC353" s="308"/>
      <c r="GD353" s="308"/>
      <c r="GE353" s="308"/>
      <c r="GF353" s="308"/>
      <c r="GG353" s="308"/>
      <c r="GH353" s="308"/>
      <c r="GI353" s="308"/>
      <c r="GJ353" s="308"/>
      <c r="GK353" s="308"/>
      <c r="GL353" s="308"/>
      <c r="GP353" s="20"/>
      <c r="GQ353" s="19"/>
      <c r="GR353" s="310" t="str">
        <f>IF($GV$333="2","女","")</f>
        <v/>
      </c>
      <c r="GS353" s="310"/>
      <c r="GU353" s="307" t="s">
        <v>248</v>
      </c>
      <c r="GV353" s="308"/>
      <c r="GW353" s="308"/>
      <c r="GX353" s="308"/>
      <c r="GY353" s="308"/>
      <c r="GZ353" s="308"/>
      <c r="HA353" s="308"/>
      <c r="HB353" s="308"/>
      <c r="HC353" s="308"/>
      <c r="HD353" s="308"/>
      <c r="HE353" s="308"/>
      <c r="HF353" s="308"/>
      <c r="HG353" s="308"/>
      <c r="HH353" s="308"/>
      <c r="HL353" s="20"/>
    </row>
    <row r="354" spans="1:220" ht="14.25" customHeight="1" thickBot="1">
      <c r="A354" s="19"/>
      <c r="B354" s="310"/>
      <c r="C354" s="310"/>
      <c r="E354" s="309"/>
      <c r="F354" s="309"/>
      <c r="G354" s="309"/>
      <c r="H354" s="309"/>
      <c r="I354" s="309"/>
      <c r="J354" s="309"/>
      <c r="K354" s="309"/>
      <c r="L354" s="309"/>
      <c r="M354" s="309"/>
      <c r="N354" s="309"/>
      <c r="O354" s="309"/>
      <c r="P354" s="309"/>
      <c r="Q354" s="309"/>
      <c r="R354" s="309"/>
      <c r="V354" s="20"/>
      <c r="W354" s="19"/>
      <c r="X354" s="310"/>
      <c r="Y354" s="310"/>
      <c r="AA354" s="309"/>
      <c r="AB354" s="309"/>
      <c r="AC354" s="309"/>
      <c r="AD354" s="309"/>
      <c r="AE354" s="309"/>
      <c r="AF354" s="309"/>
      <c r="AG354" s="309"/>
      <c r="AH354" s="309"/>
      <c r="AI354" s="309"/>
      <c r="AJ354" s="309"/>
      <c r="AK354" s="309"/>
      <c r="AL354" s="309"/>
      <c r="AM354" s="309"/>
      <c r="AN354" s="309"/>
      <c r="AR354" s="20"/>
      <c r="AS354" s="19"/>
      <c r="AT354" s="310"/>
      <c r="AU354" s="310"/>
      <c r="AW354" s="309"/>
      <c r="AX354" s="309"/>
      <c r="AY354" s="309"/>
      <c r="AZ354" s="309"/>
      <c r="BA354" s="309"/>
      <c r="BB354" s="309"/>
      <c r="BC354" s="309"/>
      <c r="BD354" s="309"/>
      <c r="BE354" s="309"/>
      <c r="BF354" s="309"/>
      <c r="BG354" s="309"/>
      <c r="BH354" s="309"/>
      <c r="BI354" s="309"/>
      <c r="BJ354" s="309"/>
      <c r="BN354" s="20"/>
      <c r="BO354" s="19"/>
      <c r="BP354" s="310"/>
      <c r="BQ354" s="310"/>
      <c r="BS354" s="309"/>
      <c r="BT354" s="309"/>
      <c r="BU354" s="309"/>
      <c r="BV354" s="309"/>
      <c r="BW354" s="309"/>
      <c r="BX354" s="309"/>
      <c r="BY354" s="309"/>
      <c r="BZ354" s="309"/>
      <c r="CA354" s="309"/>
      <c r="CB354" s="309"/>
      <c r="CC354" s="309"/>
      <c r="CD354" s="309"/>
      <c r="CE354" s="309"/>
      <c r="CF354" s="309"/>
      <c r="CJ354" s="20"/>
      <c r="CK354" s="19"/>
      <c r="CL354" s="310"/>
      <c r="CM354" s="310"/>
      <c r="CO354" s="309"/>
      <c r="CP354" s="309"/>
      <c r="CQ354" s="309"/>
      <c r="CR354" s="309"/>
      <c r="CS354" s="309"/>
      <c r="CT354" s="309"/>
      <c r="CU354" s="309"/>
      <c r="CV354" s="309"/>
      <c r="CW354" s="309"/>
      <c r="CX354" s="309"/>
      <c r="CY354" s="309"/>
      <c r="CZ354" s="309"/>
      <c r="DA354" s="309"/>
      <c r="DB354" s="309"/>
      <c r="DF354" s="20"/>
      <c r="DG354" s="19"/>
      <c r="DH354" s="310"/>
      <c r="DI354" s="310"/>
      <c r="DK354" s="309"/>
      <c r="DL354" s="309"/>
      <c r="DM354" s="309"/>
      <c r="DN354" s="309"/>
      <c r="DO354" s="309"/>
      <c r="DP354" s="309"/>
      <c r="DQ354" s="309"/>
      <c r="DR354" s="309"/>
      <c r="DS354" s="309"/>
      <c r="DT354" s="309"/>
      <c r="DU354" s="309"/>
      <c r="DV354" s="309"/>
      <c r="DW354" s="309"/>
      <c r="DX354" s="309"/>
      <c r="EB354" s="20"/>
      <c r="EC354" s="19"/>
      <c r="ED354" s="310"/>
      <c r="EE354" s="310"/>
      <c r="EG354" s="309"/>
      <c r="EH354" s="309"/>
      <c r="EI354" s="309"/>
      <c r="EJ354" s="309"/>
      <c r="EK354" s="309"/>
      <c r="EL354" s="309"/>
      <c r="EM354" s="309"/>
      <c r="EN354" s="309"/>
      <c r="EO354" s="309"/>
      <c r="EP354" s="309"/>
      <c r="EQ354" s="309"/>
      <c r="ER354" s="309"/>
      <c r="ES354" s="309"/>
      <c r="ET354" s="309"/>
      <c r="EX354" s="20"/>
      <c r="EY354" s="19"/>
      <c r="EZ354" s="310"/>
      <c r="FA354" s="310"/>
      <c r="FC354" s="309"/>
      <c r="FD354" s="309"/>
      <c r="FE354" s="309"/>
      <c r="FF354" s="309"/>
      <c r="FG354" s="309"/>
      <c r="FH354" s="309"/>
      <c r="FI354" s="309"/>
      <c r="FJ354" s="309"/>
      <c r="FK354" s="309"/>
      <c r="FL354" s="309"/>
      <c r="FM354" s="309"/>
      <c r="FN354" s="309"/>
      <c r="FO354" s="309"/>
      <c r="FP354" s="309"/>
      <c r="FT354" s="20"/>
      <c r="FU354" s="19"/>
      <c r="FV354" s="310"/>
      <c r="FW354" s="310"/>
      <c r="FY354" s="309"/>
      <c r="FZ354" s="309"/>
      <c r="GA354" s="309"/>
      <c r="GB354" s="309"/>
      <c r="GC354" s="309"/>
      <c r="GD354" s="309"/>
      <c r="GE354" s="309"/>
      <c r="GF354" s="309"/>
      <c r="GG354" s="309"/>
      <c r="GH354" s="309"/>
      <c r="GI354" s="309"/>
      <c r="GJ354" s="309"/>
      <c r="GK354" s="309"/>
      <c r="GL354" s="309"/>
      <c r="GP354" s="20"/>
      <c r="GQ354" s="19"/>
      <c r="GR354" s="310"/>
      <c r="GS354" s="310"/>
      <c r="GU354" s="309"/>
      <c r="GV354" s="309"/>
      <c r="GW354" s="309"/>
      <c r="GX354" s="309"/>
      <c r="GY354" s="309"/>
      <c r="GZ354" s="309"/>
      <c r="HA354" s="309"/>
      <c r="HB354" s="309"/>
      <c r="HC354" s="309"/>
      <c r="HD354" s="309"/>
      <c r="HE354" s="309"/>
      <c r="HF354" s="309"/>
      <c r="HG354" s="309"/>
      <c r="HH354" s="309"/>
      <c r="HL354" s="20"/>
    </row>
    <row r="355" spans="1:220" ht="15" thickTop="1" thickBot="1">
      <c r="A355" s="19"/>
      <c r="V355" s="20"/>
      <c r="W355" s="19"/>
      <c r="AR355" s="20"/>
      <c r="AS355" s="19"/>
      <c r="BN355" s="20"/>
      <c r="BO355" s="19"/>
      <c r="CJ355" s="20"/>
      <c r="CK355" s="19"/>
      <c r="DF355" s="20"/>
      <c r="DG355" s="19"/>
      <c r="EB355" s="20"/>
      <c r="EC355" s="19"/>
      <c r="EX355" s="20"/>
      <c r="EY355" s="19"/>
      <c r="FT355" s="20"/>
      <c r="FU355" s="19"/>
      <c r="GP355" s="20"/>
      <c r="GQ355" s="19"/>
      <c r="HL355" s="20"/>
    </row>
    <row r="356" spans="1:220" ht="13.5" customHeight="1">
      <c r="A356" s="19"/>
      <c r="B356" s="282" t="s">
        <v>249</v>
      </c>
      <c r="C356" s="287"/>
      <c r="D356" s="287"/>
      <c r="E356" s="287"/>
      <c r="F356" s="287"/>
      <c r="G356" s="287"/>
      <c r="H356" s="287"/>
      <c r="I356" s="287"/>
      <c r="J356" s="287"/>
      <c r="K356" s="286" t="s">
        <v>250</v>
      </c>
      <c r="L356" s="287"/>
      <c r="M356" s="287"/>
      <c r="N356" s="287"/>
      <c r="O356" s="287"/>
      <c r="P356" s="287"/>
      <c r="Q356" s="287"/>
      <c r="R356" s="287"/>
      <c r="S356" s="287"/>
      <c r="T356" s="287"/>
      <c r="U356" s="305"/>
      <c r="V356" s="20"/>
      <c r="W356" s="19"/>
      <c r="X356" s="282" t="s">
        <v>249</v>
      </c>
      <c r="Y356" s="287"/>
      <c r="Z356" s="287"/>
      <c r="AA356" s="287"/>
      <c r="AB356" s="287"/>
      <c r="AC356" s="287"/>
      <c r="AD356" s="287"/>
      <c r="AE356" s="287"/>
      <c r="AF356" s="287"/>
      <c r="AG356" s="286" t="s">
        <v>250</v>
      </c>
      <c r="AH356" s="287"/>
      <c r="AI356" s="287"/>
      <c r="AJ356" s="287"/>
      <c r="AK356" s="287"/>
      <c r="AL356" s="287"/>
      <c r="AM356" s="287"/>
      <c r="AN356" s="287"/>
      <c r="AO356" s="287"/>
      <c r="AP356" s="287"/>
      <c r="AQ356" s="305"/>
      <c r="AR356" s="20"/>
      <c r="AS356" s="19"/>
      <c r="AT356" s="282" t="s">
        <v>249</v>
      </c>
      <c r="AU356" s="287"/>
      <c r="AV356" s="287"/>
      <c r="AW356" s="287"/>
      <c r="AX356" s="287"/>
      <c r="AY356" s="287"/>
      <c r="AZ356" s="287"/>
      <c r="BA356" s="287"/>
      <c r="BB356" s="287"/>
      <c r="BC356" s="286" t="s">
        <v>250</v>
      </c>
      <c r="BD356" s="287"/>
      <c r="BE356" s="287"/>
      <c r="BF356" s="287"/>
      <c r="BG356" s="287"/>
      <c r="BH356" s="287"/>
      <c r="BI356" s="287"/>
      <c r="BJ356" s="287"/>
      <c r="BK356" s="287"/>
      <c r="BL356" s="287"/>
      <c r="BM356" s="305"/>
      <c r="BN356" s="20"/>
      <c r="BO356" s="19"/>
      <c r="BP356" s="282" t="s">
        <v>249</v>
      </c>
      <c r="BQ356" s="287"/>
      <c r="BR356" s="287"/>
      <c r="BS356" s="287"/>
      <c r="BT356" s="287"/>
      <c r="BU356" s="287"/>
      <c r="BV356" s="287"/>
      <c r="BW356" s="287"/>
      <c r="BX356" s="287"/>
      <c r="BY356" s="286" t="s">
        <v>250</v>
      </c>
      <c r="BZ356" s="287"/>
      <c r="CA356" s="287"/>
      <c r="CB356" s="287"/>
      <c r="CC356" s="287"/>
      <c r="CD356" s="287"/>
      <c r="CE356" s="287"/>
      <c r="CF356" s="287"/>
      <c r="CG356" s="287"/>
      <c r="CH356" s="287"/>
      <c r="CI356" s="305"/>
      <c r="CJ356" s="20"/>
      <c r="CK356" s="19"/>
      <c r="CL356" s="282" t="s">
        <v>249</v>
      </c>
      <c r="CM356" s="287"/>
      <c r="CN356" s="287"/>
      <c r="CO356" s="287"/>
      <c r="CP356" s="287"/>
      <c r="CQ356" s="287"/>
      <c r="CR356" s="287"/>
      <c r="CS356" s="287"/>
      <c r="CT356" s="287"/>
      <c r="CU356" s="286" t="s">
        <v>250</v>
      </c>
      <c r="CV356" s="287"/>
      <c r="CW356" s="287"/>
      <c r="CX356" s="287"/>
      <c r="CY356" s="287"/>
      <c r="CZ356" s="287"/>
      <c r="DA356" s="287"/>
      <c r="DB356" s="287"/>
      <c r="DC356" s="287"/>
      <c r="DD356" s="287"/>
      <c r="DE356" s="305"/>
      <c r="DF356" s="20"/>
      <c r="DG356" s="19"/>
      <c r="DH356" s="282" t="s">
        <v>249</v>
      </c>
      <c r="DI356" s="287"/>
      <c r="DJ356" s="287"/>
      <c r="DK356" s="287"/>
      <c r="DL356" s="287"/>
      <c r="DM356" s="287"/>
      <c r="DN356" s="287"/>
      <c r="DO356" s="287"/>
      <c r="DP356" s="287"/>
      <c r="DQ356" s="286" t="s">
        <v>250</v>
      </c>
      <c r="DR356" s="287"/>
      <c r="DS356" s="287"/>
      <c r="DT356" s="287"/>
      <c r="DU356" s="287"/>
      <c r="DV356" s="287"/>
      <c r="DW356" s="287"/>
      <c r="DX356" s="287"/>
      <c r="DY356" s="287"/>
      <c r="DZ356" s="287"/>
      <c r="EA356" s="305"/>
      <c r="EB356" s="20"/>
      <c r="EC356" s="19"/>
      <c r="ED356" s="282" t="s">
        <v>249</v>
      </c>
      <c r="EE356" s="287"/>
      <c r="EF356" s="287"/>
      <c r="EG356" s="287"/>
      <c r="EH356" s="287"/>
      <c r="EI356" s="287"/>
      <c r="EJ356" s="287"/>
      <c r="EK356" s="287"/>
      <c r="EL356" s="287"/>
      <c r="EM356" s="286" t="s">
        <v>250</v>
      </c>
      <c r="EN356" s="287"/>
      <c r="EO356" s="287"/>
      <c r="EP356" s="287"/>
      <c r="EQ356" s="287"/>
      <c r="ER356" s="287"/>
      <c r="ES356" s="287"/>
      <c r="ET356" s="287"/>
      <c r="EU356" s="287"/>
      <c r="EV356" s="287"/>
      <c r="EW356" s="305"/>
      <c r="EX356" s="20"/>
      <c r="EY356" s="19"/>
      <c r="EZ356" s="282" t="s">
        <v>249</v>
      </c>
      <c r="FA356" s="287"/>
      <c r="FB356" s="287"/>
      <c r="FC356" s="287"/>
      <c r="FD356" s="287"/>
      <c r="FE356" s="287"/>
      <c r="FF356" s="287"/>
      <c r="FG356" s="287"/>
      <c r="FH356" s="287"/>
      <c r="FI356" s="286" t="s">
        <v>250</v>
      </c>
      <c r="FJ356" s="287"/>
      <c r="FK356" s="287"/>
      <c r="FL356" s="287"/>
      <c r="FM356" s="287"/>
      <c r="FN356" s="287"/>
      <c r="FO356" s="287"/>
      <c r="FP356" s="287"/>
      <c r="FQ356" s="287"/>
      <c r="FR356" s="287"/>
      <c r="FS356" s="305"/>
      <c r="FT356" s="20"/>
      <c r="FU356" s="19"/>
      <c r="FV356" s="282" t="s">
        <v>249</v>
      </c>
      <c r="FW356" s="287"/>
      <c r="FX356" s="287"/>
      <c r="FY356" s="287"/>
      <c r="FZ356" s="287"/>
      <c r="GA356" s="287"/>
      <c r="GB356" s="287"/>
      <c r="GC356" s="287"/>
      <c r="GD356" s="287"/>
      <c r="GE356" s="286" t="s">
        <v>250</v>
      </c>
      <c r="GF356" s="287"/>
      <c r="GG356" s="287"/>
      <c r="GH356" s="287"/>
      <c r="GI356" s="287"/>
      <c r="GJ356" s="287"/>
      <c r="GK356" s="287"/>
      <c r="GL356" s="287"/>
      <c r="GM356" s="287"/>
      <c r="GN356" s="287"/>
      <c r="GO356" s="305"/>
      <c r="GP356" s="20"/>
      <c r="GQ356" s="19"/>
      <c r="GR356" s="282" t="s">
        <v>249</v>
      </c>
      <c r="GS356" s="287"/>
      <c r="GT356" s="287"/>
      <c r="GU356" s="287"/>
      <c r="GV356" s="287"/>
      <c r="GW356" s="287"/>
      <c r="GX356" s="287"/>
      <c r="GY356" s="287"/>
      <c r="GZ356" s="287"/>
      <c r="HA356" s="286" t="s">
        <v>250</v>
      </c>
      <c r="HB356" s="287"/>
      <c r="HC356" s="287"/>
      <c r="HD356" s="287"/>
      <c r="HE356" s="287"/>
      <c r="HF356" s="287"/>
      <c r="HG356" s="287"/>
      <c r="HH356" s="287"/>
      <c r="HI356" s="287"/>
      <c r="HJ356" s="287"/>
      <c r="HK356" s="305"/>
      <c r="HL356" s="20"/>
    </row>
    <row r="357" spans="1:220" ht="13.5" customHeight="1">
      <c r="A357" s="19"/>
      <c r="B357" s="284"/>
      <c r="C357" s="289"/>
      <c r="D357" s="289"/>
      <c r="E357" s="289"/>
      <c r="F357" s="289"/>
      <c r="G357" s="289"/>
      <c r="H357" s="289"/>
      <c r="I357" s="289"/>
      <c r="J357" s="289"/>
      <c r="K357" s="288"/>
      <c r="L357" s="289"/>
      <c r="M357" s="289"/>
      <c r="N357" s="289"/>
      <c r="O357" s="289"/>
      <c r="P357" s="289"/>
      <c r="Q357" s="289"/>
      <c r="R357" s="289"/>
      <c r="S357" s="289"/>
      <c r="T357" s="289"/>
      <c r="U357" s="306"/>
      <c r="V357" s="20"/>
      <c r="W357" s="19"/>
      <c r="X357" s="284"/>
      <c r="Y357" s="289"/>
      <c r="Z357" s="289"/>
      <c r="AA357" s="289"/>
      <c r="AB357" s="289"/>
      <c r="AC357" s="289"/>
      <c r="AD357" s="289"/>
      <c r="AE357" s="289"/>
      <c r="AF357" s="289"/>
      <c r="AG357" s="288"/>
      <c r="AH357" s="289"/>
      <c r="AI357" s="289"/>
      <c r="AJ357" s="289"/>
      <c r="AK357" s="289"/>
      <c r="AL357" s="289"/>
      <c r="AM357" s="289"/>
      <c r="AN357" s="289"/>
      <c r="AO357" s="289"/>
      <c r="AP357" s="289"/>
      <c r="AQ357" s="306"/>
      <c r="AR357" s="20"/>
      <c r="AS357" s="19"/>
      <c r="AT357" s="284"/>
      <c r="AU357" s="289"/>
      <c r="AV357" s="289"/>
      <c r="AW357" s="289"/>
      <c r="AX357" s="289"/>
      <c r="AY357" s="289"/>
      <c r="AZ357" s="289"/>
      <c r="BA357" s="289"/>
      <c r="BB357" s="289"/>
      <c r="BC357" s="288"/>
      <c r="BD357" s="289"/>
      <c r="BE357" s="289"/>
      <c r="BF357" s="289"/>
      <c r="BG357" s="289"/>
      <c r="BH357" s="289"/>
      <c r="BI357" s="289"/>
      <c r="BJ357" s="289"/>
      <c r="BK357" s="289"/>
      <c r="BL357" s="289"/>
      <c r="BM357" s="306"/>
      <c r="BN357" s="20"/>
      <c r="BO357" s="19"/>
      <c r="BP357" s="284"/>
      <c r="BQ357" s="289"/>
      <c r="BR357" s="289"/>
      <c r="BS357" s="289"/>
      <c r="BT357" s="289"/>
      <c r="BU357" s="289"/>
      <c r="BV357" s="289"/>
      <c r="BW357" s="289"/>
      <c r="BX357" s="289"/>
      <c r="BY357" s="288"/>
      <c r="BZ357" s="289"/>
      <c r="CA357" s="289"/>
      <c r="CB357" s="289"/>
      <c r="CC357" s="289"/>
      <c r="CD357" s="289"/>
      <c r="CE357" s="289"/>
      <c r="CF357" s="289"/>
      <c r="CG357" s="289"/>
      <c r="CH357" s="289"/>
      <c r="CI357" s="306"/>
      <c r="CJ357" s="20"/>
      <c r="CK357" s="19"/>
      <c r="CL357" s="284"/>
      <c r="CM357" s="289"/>
      <c r="CN357" s="289"/>
      <c r="CO357" s="289"/>
      <c r="CP357" s="289"/>
      <c r="CQ357" s="289"/>
      <c r="CR357" s="289"/>
      <c r="CS357" s="289"/>
      <c r="CT357" s="289"/>
      <c r="CU357" s="288"/>
      <c r="CV357" s="289"/>
      <c r="CW357" s="289"/>
      <c r="CX357" s="289"/>
      <c r="CY357" s="289"/>
      <c r="CZ357" s="289"/>
      <c r="DA357" s="289"/>
      <c r="DB357" s="289"/>
      <c r="DC357" s="289"/>
      <c r="DD357" s="289"/>
      <c r="DE357" s="306"/>
      <c r="DF357" s="20"/>
      <c r="DG357" s="19"/>
      <c r="DH357" s="284"/>
      <c r="DI357" s="289"/>
      <c r="DJ357" s="289"/>
      <c r="DK357" s="289"/>
      <c r="DL357" s="289"/>
      <c r="DM357" s="289"/>
      <c r="DN357" s="289"/>
      <c r="DO357" s="289"/>
      <c r="DP357" s="289"/>
      <c r="DQ357" s="288"/>
      <c r="DR357" s="289"/>
      <c r="DS357" s="289"/>
      <c r="DT357" s="289"/>
      <c r="DU357" s="289"/>
      <c r="DV357" s="289"/>
      <c r="DW357" s="289"/>
      <c r="DX357" s="289"/>
      <c r="DY357" s="289"/>
      <c r="DZ357" s="289"/>
      <c r="EA357" s="306"/>
      <c r="EB357" s="20"/>
      <c r="EC357" s="19"/>
      <c r="ED357" s="284"/>
      <c r="EE357" s="289"/>
      <c r="EF357" s="289"/>
      <c r="EG357" s="289"/>
      <c r="EH357" s="289"/>
      <c r="EI357" s="289"/>
      <c r="EJ357" s="289"/>
      <c r="EK357" s="289"/>
      <c r="EL357" s="289"/>
      <c r="EM357" s="288"/>
      <c r="EN357" s="289"/>
      <c r="EO357" s="289"/>
      <c r="EP357" s="289"/>
      <c r="EQ357" s="289"/>
      <c r="ER357" s="289"/>
      <c r="ES357" s="289"/>
      <c r="ET357" s="289"/>
      <c r="EU357" s="289"/>
      <c r="EV357" s="289"/>
      <c r="EW357" s="306"/>
      <c r="EX357" s="20"/>
      <c r="EY357" s="19"/>
      <c r="EZ357" s="284"/>
      <c r="FA357" s="289"/>
      <c r="FB357" s="289"/>
      <c r="FC357" s="289"/>
      <c r="FD357" s="289"/>
      <c r="FE357" s="289"/>
      <c r="FF357" s="289"/>
      <c r="FG357" s="289"/>
      <c r="FH357" s="289"/>
      <c r="FI357" s="288"/>
      <c r="FJ357" s="289"/>
      <c r="FK357" s="289"/>
      <c r="FL357" s="289"/>
      <c r="FM357" s="289"/>
      <c r="FN357" s="289"/>
      <c r="FO357" s="289"/>
      <c r="FP357" s="289"/>
      <c r="FQ357" s="289"/>
      <c r="FR357" s="289"/>
      <c r="FS357" s="306"/>
      <c r="FT357" s="20"/>
      <c r="FU357" s="19"/>
      <c r="FV357" s="284"/>
      <c r="FW357" s="289"/>
      <c r="FX357" s="289"/>
      <c r="FY357" s="289"/>
      <c r="FZ357" s="289"/>
      <c r="GA357" s="289"/>
      <c r="GB357" s="289"/>
      <c r="GC357" s="289"/>
      <c r="GD357" s="289"/>
      <c r="GE357" s="288"/>
      <c r="GF357" s="289"/>
      <c r="GG357" s="289"/>
      <c r="GH357" s="289"/>
      <c r="GI357" s="289"/>
      <c r="GJ357" s="289"/>
      <c r="GK357" s="289"/>
      <c r="GL357" s="289"/>
      <c r="GM357" s="289"/>
      <c r="GN357" s="289"/>
      <c r="GO357" s="306"/>
      <c r="GP357" s="20"/>
      <c r="GQ357" s="19"/>
      <c r="GR357" s="284"/>
      <c r="GS357" s="289"/>
      <c r="GT357" s="289"/>
      <c r="GU357" s="289"/>
      <c r="GV357" s="289"/>
      <c r="GW357" s="289"/>
      <c r="GX357" s="289"/>
      <c r="GY357" s="289"/>
      <c r="GZ357" s="289"/>
      <c r="HA357" s="288"/>
      <c r="HB357" s="289"/>
      <c r="HC357" s="289"/>
      <c r="HD357" s="289"/>
      <c r="HE357" s="289"/>
      <c r="HF357" s="289"/>
      <c r="HG357" s="289"/>
      <c r="HH357" s="289"/>
      <c r="HI357" s="289"/>
      <c r="HJ357" s="289"/>
      <c r="HK357" s="306"/>
      <c r="HL357" s="20"/>
    </row>
    <row r="358" spans="1:220" ht="13.5" customHeight="1">
      <c r="A358" s="19"/>
      <c r="B358" s="252" t="str">
        <f>個人一覧!$M$70</f>
        <v/>
      </c>
      <c r="C358" s="253"/>
      <c r="D358" s="253"/>
      <c r="E358" s="253"/>
      <c r="F358" s="253"/>
      <c r="G358" s="253"/>
      <c r="H358" s="253"/>
      <c r="I358" s="253"/>
      <c r="J358" s="253"/>
      <c r="K358" s="258" t="str">
        <f>IF(個人一覧!$N$70="","記録なし",IF(LEN(個人一覧!$N$70)=7,MID(個人一覧!$N$70,2,2)&amp;"'"&amp;MID(個人一覧!$N$70,4,2)&amp;""""&amp;MID(個人一覧!$N$70,6,2),MID(個人一覧!$N$70,2,2)&amp;"m"&amp;MID(個人一覧!$N$70,4,2)))</f>
        <v>記録なし</v>
      </c>
      <c r="L358" s="253"/>
      <c r="M358" s="253"/>
      <c r="N358" s="253"/>
      <c r="O358" s="253"/>
      <c r="P358" s="253"/>
      <c r="Q358" s="253"/>
      <c r="R358" s="253"/>
      <c r="S358" s="253"/>
      <c r="T358" s="253"/>
      <c r="U358" s="259"/>
      <c r="V358" s="20"/>
      <c r="W358" s="19"/>
      <c r="X358" s="252" t="str">
        <f>個人一覧!$M$71</f>
        <v/>
      </c>
      <c r="Y358" s="253"/>
      <c r="Z358" s="253"/>
      <c r="AA358" s="253"/>
      <c r="AB358" s="253"/>
      <c r="AC358" s="253"/>
      <c r="AD358" s="253"/>
      <c r="AE358" s="253"/>
      <c r="AF358" s="253"/>
      <c r="AG358" s="258" t="str">
        <f>IF(個人一覧!$N$71="","記録なし",IF(LEN(個人一覧!$N$71)=7,MID(個人一覧!$N$71,2,2)&amp;"'"&amp;MID(個人一覧!$N$71,4,2)&amp;""""&amp;MID(個人一覧!$N$71,6,2),MID(個人一覧!$N$71,2,2)&amp;"m"&amp;MID(個人一覧!$N$71,4,2)))</f>
        <v>記録なし</v>
      </c>
      <c r="AH358" s="253"/>
      <c r="AI358" s="253"/>
      <c r="AJ358" s="253"/>
      <c r="AK358" s="253"/>
      <c r="AL358" s="253"/>
      <c r="AM358" s="253"/>
      <c r="AN358" s="253"/>
      <c r="AO358" s="253"/>
      <c r="AP358" s="253"/>
      <c r="AQ358" s="259"/>
      <c r="AR358" s="20"/>
      <c r="AS358" s="19"/>
      <c r="AT358" s="252" t="str">
        <f>個人一覧!$M$72</f>
        <v/>
      </c>
      <c r="AU358" s="253"/>
      <c r="AV358" s="253"/>
      <c r="AW358" s="253"/>
      <c r="AX358" s="253"/>
      <c r="AY358" s="253"/>
      <c r="AZ358" s="253"/>
      <c r="BA358" s="253"/>
      <c r="BB358" s="253"/>
      <c r="BC358" s="258" t="str">
        <f>IF(個人一覧!$N$72="","記録なし",IF(LEN(個人一覧!$N$72)=7,MID(個人一覧!$N$72,2,2)&amp;"'"&amp;MID(個人一覧!$N$72,4,2)&amp;""""&amp;MID(個人一覧!$N$72,6,2),MID(個人一覧!$N$72,2,2)&amp;"m"&amp;MID(個人一覧!$N$72,4,2)))</f>
        <v>記録なし</v>
      </c>
      <c r="BD358" s="253"/>
      <c r="BE358" s="253"/>
      <c r="BF358" s="253"/>
      <c r="BG358" s="253"/>
      <c r="BH358" s="253"/>
      <c r="BI358" s="253"/>
      <c r="BJ358" s="253"/>
      <c r="BK358" s="253"/>
      <c r="BL358" s="253"/>
      <c r="BM358" s="259"/>
      <c r="BN358" s="20"/>
      <c r="BO358" s="19"/>
      <c r="BP358" s="252" t="str">
        <f>個人一覧!$M$73</f>
        <v/>
      </c>
      <c r="BQ358" s="253"/>
      <c r="BR358" s="253"/>
      <c r="BS358" s="253"/>
      <c r="BT358" s="253"/>
      <c r="BU358" s="253"/>
      <c r="BV358" s="253"/>
      <c r="BW358" s="253"/>
      <c r="BX358" s="253"/>
      <c r="BY358" s="258" t="str">
        <f>IF(個人一覧!$N$73="","記録なし",IF(LEN(個人一覧!$N$73)=7,MID(個人一覧!$N$73,2,2)&amp;"'"&amp;MID(個人一覧!$N$73,4,2)&amp;""""&amp;MID(個人一覧!$N$73,6,2),MID(個人一覧!$N$73,2,2)&amp;"m"&amp;MID(個人一覧!$N$73,4,2)))</f>
        <v>記録なし</v>
      </c>
      <c r="BZ358" s="253"/>
      <c r="CA358" s="253"/>
      <c r="CB358" s="253"/>
      <c r="CC358" s="253"/>
      <c r="CD358" s="253"/>
      <c r="CE358" s="253"/>
      <c r="CF358" s="253"/>
      <c r="CG358" s="253"/>
      <c r="CH358" s="253"/>
      <c r="CI358" s="259"/>
      <c r="CJ358" s="20"/>
      <c r="CK358" s="19"/>
      <c r="CL358" s="252" t="str">
        <f>個人一覧!$M$74</f>
        <v/>
      </c>
      <c r="CM358" s="253"/>
      <c r="CN358" s="253"/>
      <c r="CO358" s="253"/>
      <c r="CP358" s="253"/>
      <c r="CQ358" s="253"/>
      <c r="CR358" s="253"/>
      <c r="CS358" s="253"/>
      <c r="CT358" s="253"/>
      <c r="CU358" s="258" t="str">
        <f>IF(個人一覧!$N$74="","記録なし",IF(LEN(個人一覧!$N$74)=7,MID(個人一覧!$N$74,2,2)&amp;"'"&amp;MID(個人一覧!$N$74,4,2)&amp;""""&amp;MID(個人一覧!$N$74,6,2),MID(個人一覧!$N$74,2,2)&amp;"m"&amp;MID(個人一覧!$N$74,4,2)))</f>
        <v>記録なし</v>
      </c>
      <c r="CV358" s="253"/>
      <c r="CW358" s="253"/>
      <c r="CX358" s="253"/>
      <c r="CY358" s="253"/>
      <c r="CZ358" s="253"/>
      <c r="DA358" s="253"/>
      <c r="DB358" s="253"/>
      <c r="DC358" s="253"/>
      <c r="DD358" s="253"/>
      <c r="DE358" s="259"/>
      <c r="DF358" s="20"/>
      <c r="DG358" s="19"/>
      <c r="DH358" s="252" t="str">
        <f>個人一覧!$M$75</f>
        <v/>
      </c>
      <c r="DI358" s="253"/>
      <c r="DJ358" s="253"/>
      <c r="DK358" s="253"/>
      <c r="DL358" s="253"/>
      <c r="DM358" s="253"/>
      <c r="DN358" s="253"/>
      <c r="DO358" s="253"/>
      <c r="DP358" s="253"/>
      <c r="DQ358" s="258" t="str">
        <f>IF(個人一覧!$N$75="","記録なし",IF(LEN(個人一覧!$N$75)=7,MID(個人一覧!$N$75,2,2)&amp;"'"&amp;MID(個人一覧!$N$75,4,2)&amp;""""&amp;MID(個人一覧!$N$75,6,2),MID(個人一覧!$N$75,2,2)&amp;"m"&amp;MID(個人一覧!$N$75,4,2)))</f>
        <v>記録なし</v>
      </c>
      <c r="DR358" s="253"/>
      <c r="DS358" s="253"/>
      <c r="DT358" s="253"/>
      <c r="DU358" s="253"/>
      <c r="DV358" s="253"/>
      <c r="DW358" s="253"/>
      <c r="DX358" s="253"/>
      <c r="DY358" s="253"/>
      <c r="DZ358" s="253"/>
      <c r="EA358" s="259"/>
      <c r="EB358" s="20"/>
      <c r="EC358" s="19"/>
      <c r="ED358" s="252" t="str">
        <f>個人一覧!$M$76</f>
        <v/>
      </c>
      <c r="EE358" s="253"/>
      <c r="EF358" s="253"/>
      <c r="EG358" s="253"/>
      <c r="EH358" s="253"/>
      <c r="EI358" s="253"/>
      <c r="EJ358" s="253"/>
      <c r="EK358" s="253"/>
      <c r="EL358" s="253"/>
      <c r="EM358" s="258" t="str">
        <f>IF(個人一覧!$N$76="","記録なし",IF(LEN(個人一覧!$N$76)=7,MID(個人一覧!$N$76,2,2)&amp;"'"&amp;MID(個人一覧!$N$76,4,2)&amp;""""&amp;MID(個人一覧!$N$76,6,2),MID(個人一覧!$N$76,2,2)&amp;"m"&amp;MID(個人一覧!$N$76,4,2)))</f>
        <v>記録なし</v>
      </c>
      <c r="EN358" s="253"/>
      <c r="EO358" s="253"/>
      <c r="EP358" s="253"/>
      <c r="EQ358" s="253"/>
      <c r="ER358" s="253"/>
      <c r="ES358" s="253"/>
      <c r="ET358" s="253"/>
      <c r="EU358" s="253"/>
      <c r="EV358" s="253"/>
      <c r="EW358" s="259"/>
      <c r="EX358" s="20"/>
      <c r="EY358" s="19"/>
      <c r="EZ358" s="252" t="str">
        <f>個人一覧!$M$77</f>
        <v/>
      </c>
      <c r="FA358" s="253"/>
      <c r="FB358" s="253"/>
      <c r="FC358" s="253"/>
      <c r="FD358" s="253"/>
      <c r="FE358" s="253"/>
      <c r="FF358" s="253"/>
      <c r="FG358" s="253"/>
      <c r="FH358" s="253"/>
      <c r="FI358" s="258" t="str">
        <f>IF(個人一覧!$N$77="","記録なし",IF(LEN(個人一覧!$N$77)=7,MID(個人一覧!$N$77,2,2)&amp;"'"&amp;MID(個人一覧!$N$77,4,2)&amp;""""&amp;MID(個人一覧!$N$77,6,2),MID(個人一覧!$N$77,2,2)&amp;"m"&amp;MID(個人一覧!$N$77,4,2)))</f>
        <v>記録なし</v>
      </c>
      <c r="FJ358" s="253"/>
      <c r="FK358" s="253"/>
      <c r="FL358" s="253"/>
      <c r="FM358" s="253"/>
      <c r="FN358" s="253"/>
      <c r="FO358" s="253"/>
      <c r="FP358" s="253"/>
      <c r="FQ358" s="253"/>
      <c r="FR358" s="253"/>
      <c r="FS358" s="259"/>
      <c r="FT358" s="20"/>
      <c r="FU358" s="19"/>
      <c r="FV358" s="252" t="str">
        <f>個人一覧!$M$78</f>
        <v/>
      </c>
      <c r="FW358" s="253"/>
      <c r="FX358" s="253"/>
      <c r="FY358" s="253"/>
      <c r="FZ358" s="253"/>
      <c r="GA358" s="253"/>
      <c r="GB358" s="253"/>
      <c r="GC358" s="253"/>
      <c r="GD358" s="253"/>
      <c r="GE358" s="258" t="str">
        <f>IF(個人一覧!$N$78="","記録なし",IF(LEN(個人一覧!$N$78)=7,MID(個人一覧!$N$78,2,2)&amp;"'"&amp;MID(個人一覧!$N$78,4,2)&amp;""""&amp;MID(個人一覧!$N$78,6,2),MID(個人一覧!$N$78,2,2)&amp;"m"&amp;MID(個人一覧!$N$78,4,2)))</f>
        <v>記録なし</v>
      </c>
      <c r="GF358" s="253"/>
      <c r="GG358" s="253"/>
      <c r="GH358" s="253"/>
      <c r="GI358" s="253"/>
      <c r="GJ358" s="253"/>
      <c r="GK358" s="253"/>
      <c r="GL358" s="253"/>
      <c r="GM358" s="253"/>
      <c r="GN358" s="253"/>
      <c r="GO358" s="259"/>
      <c r="GP358" s="20"/>
      <c r="GQ358" s="19"/>
      <c r="GR358" s="252" t="str">
        <f>個人一覧!$M$79</f>
        <v/>
      </c>
      <c r="GS358" s="253"/>
      <c r="GT358" s="253"/>
      <c r="GU358" s="253"/>
      <c r="GV358" s="253"/>
      <c r="GW358" s="253"/>
      <c r="GX358" s="253"/>
      <c r="GY358" s="253"/>
      <c r="GZ358" s="253"/>
      <c r="HA358" s="258" t="str">
        <f>IF(個人一覧!$N$79="","記録なし",IF(LEN(個人一覧!$N$79)=7,MID(個人一覧!$N$79,2,2)&amp;"'"&amp;MID(個人一覧!$N$79,4,2)&amp;""""&amp;MID(個人一覧!$N$79,6,2),MID(個人一覧!$N$79,2,2)&amp;"m"&amp;MID(個人一覧!$N$79,4,2)))</f>
        <v>記録なし</v>
      </c>
      <c r="HB358" s="253"/>
      <c r="HC358" s="253"/>
      <c r="HD358" s="253"/>
      <c r="HE358" s="253"/>
      <c r="HF358" s="253"/>
      <c r="HG358" s="253"/>
      <c r="HH358" s="253"/>
      <c r="HI358" s="253"/>
      <c r="HJ358" s="253"/>
      <c r="HK358" s="259"/>
      <c r="HL358" s="20"/>
    </row>
    <row r="359" spans="1:220" ht="13.5" customHeight="1">
      <c r="A359" s="19"/>
      <c r="B359" s="254"/>
      <c r="C359" s="255"/>
      <c r="D359" s="255"/>
      <c r="E359" s="255"/>
      <c r="F359" s="255"/>
      <c r="G359" s="255"/>
      <c r="H359" s="255"/>
      <c r="I359" s="255"/>
      <c r="J359" s="255"/>
      <c r="K359" s="260"/>
      <c r="L359" s="255"/>
      <c r="M359" s="255"/>
      <c r="N359" s="255"/>
      <c r="O359" s="255"/>
      <c r="P359" s="255"/>
      <c r="Q359" s="255"/>
      <c r="R359" s="255"/>
      <c r="S359" s="255"/>
      <c r="T359" s="255"/>
      <c r="U359" s="261"/>
      <c r="V359" s="20"/>
      <c r="W359" s="19"/>
      <c r="X359" s="254"/>
      <c r="Y359" s="255"/>
      <c r="Z359" s="255"/>
      <c r="AA359" s="255"/>
      <c r="AB359" s="255"/>
      <c r="AC359" s="255"/>
      <c r="AD359" s="255"/>
      <c r="AE359" s="255"/>
      <c r="AF359" s="255"/>
      <c r="AG359" s="260"/>
      <c r="AH359" s="255"/>
      <c r="AI359" s="255"/>
      <c r="AJ359" s="255"/>
      <c r="AK359" s="255"/>
      <c r="AL359" s="255"/>
      <c r="AM359" s="255"/>
      <c r="AN359" s="255"/>
      <c r="AO359" s="255"/>
      <c r="AP359" s="255"/>
      <c r="AQ359" s="261"/>
      <c r="AR359" s="20"/>
      <c r="AS359" s="19"/>
      <c r="AT359" s="254"/>
      <c r="AU359" s="255"/>
      <c r="AV359" s="255"/>
      <c r="AW359" s="255"/>
      <c r="AX359" s="255"/>
      <c r="AY359" s="255"/>
      <c r="AZ359" s="255"/>
      <c r="BA359" s="255"/>
      <c r="BB359" s="255"/>
      <c r="BC359" s="260"/>
      <c r="BD359" s="255"/>
      <c r="BE359" s="255"/>
      <c r="BF359" s="255"/>
      <c r="BG359" s="255"/>
      <c r="BH359" s="255"/>
      <c r="BI359" s="255"/>
      <c r="BJ359" s="255"/>
      <c r="BK359" s="255"/>
      <c r="BL359" s="255"/>
      <c r="BM359" s="261"/>
      <c r="BN359" s="20"/>
      <c r="BO359" s="19"/>
      <c r="BP359" s="254"/>
      <c r="BQ359" s="255"/>
      <c r="BR359" s="255"/>
      <c r="BS359" s="255"/>
      <c r="BT359" s="255"/>
      <c r="BU359" s="255"/>
      <c r="BV359" s="255"/>
      <c r="BW359" s="255"/>
      <c r="BX359" s="255"/>
      <c r="BY359" s="260"/>
      <c r="BZ359" s="255"/>
      <c r="CA359" s="255"/>
      <c r="CB359" s="255"/>
      <c r="CC359" s="255"/>
      <c r="CD359" s="255"/>
      <c r="CE359" s="255"/>
      <c r="CF359" s="255"/>
      <c r="CG359" s="255"/>
      <c r="CH359" s="255"/>
      <c r="CI359" s="261"/>
      <c r="CJ359" s="20"/>
      <c r="CK359" s="19"/>
      <c r="CL359" s="254"/>
      <c r="CM359" s="255"/>
      <c r="CN359" s="255"/>
      <c r="CO359" s="255"/>
      <c r="CP359" s="255"/>
      <c r="CQ359" s="255"/>
      <c r="CR359" s="255"/>
      <c r="CS359" s="255"/>
      <c r="CT359" s="255"/>
      <c r="CU359" s="260"/>
      <c r="CV359" s="255"/>
      <c r="CW359" s="255"/>
      <c r="CX359" s="255"/>
      <c r="CY359" s="255"/>
      <c r="CZ359" s="255"/>
      <c r="DA359" s="255"/>
      <c r="DB359" s="255"/>
      <c r="DC359" s="255"/>
      <c r="DD359" s="255"/>
      <c r="DE359" s="261"/>
      <c r="DF359" s="20"/>
      <c r="DG359" s="19"/>
      <c r="DH359" s="254"/>
      <c r="DI359" s="255"/>
      <c r="DJ359" s="255"/>
      <c r="DK359" s="255"/>
      <c r="DL359" s="255"/>
      <c r="DM359" s="255"/>
      <c r="DN359" s="255"/>
      <c r="DO359" s="255"/>
      <c r="DP359" s="255"/>
      <c r="DQ359" s="260"/>
      <c r="DR359" s="255"/>
      <c r="DS359" s="255"/>
      <c r="DT359" s="255"/>
      <c r="DU359" s="255"/>
      <c r="DV359" s="255"/>
      <c r="DW359" s="255"/>
      <c r="DX359" s="255"/>
      <c r="DY359" s="255"/>
      <c r="DZ359" s="255"/>
      <c r="EA359" s="261"/>
      <c r="EB359" s="20"/>
      <c r="EC359" s="19"/>
      <c r="ED359" s="254"/>
      <c r="EE359" s="255"/>
      <c r="EF359" s="255"/>
      <c r="EG359" s="255"/>
      <c r="EH359" s="255"/>
      <c r="EI359" s="255"/>
      <c r="EJ359" s="255"/>
      <c r="EK359" s="255"/>
      <c r="EL359" s="255"/>
      <c r="EM359" s="260"/>
      <c r="EN359" s="255"/>
      <c r="EO359" s="255"/>
      <c r="EP359" s="255"/>
      <c r="EQ359" s="255"/>
      <c r="ER359" s="255"/>
      <c r="ES359" s="255"/>
      <c r="ET359" s="255"/>
      <c r="EU359" s="255"/>
      <c r="EV359" s="255"/>
      <c r="EW359" s="261"/>
      <c r="EX359" s="20"/>
      <c r="EY359" s="19"/>
      <c r="EZ359" s="254"/>
      <c r="FA359" s="255"/>
      <c r="FB359" s="255"/>
      <c r="FC359" s="255"/>
      <c r="FD359" s="255"/>
      <c r="FE359" s="255"/>
      <c r="FF359" s="255"/>
      <c r="FG359" s="255"/>
      <c r="FH359" s="255"/>
      <c r="FI359" s="260"/>
      <c r="FJ359" s="255"/>
      <c r="FK359" s="255"/>
      <c r="FL359" s="255"/>
      <c r="FM359" s="255"/>
      <c r="FN359" s="255"/>
      <c r="FO359" s="255"/>
      <c r="FP359" s="255"/>
      <c r="FQ359" s="255"/>
      <c r="FR359" s="255"/>
      <c r="FS359" s="261"/>
      <c r="FT359" s="20"/>
      <c r="FU359" s="19"/>
      <c r="FV359" s="254"/>
      <c r="FW359" s="255"/>
      <c r="FX359" s="255"/>
      <c r="FY359" s="255"/>
      <c r="FZ359" s="255"/>
      <c r="GA359" s="255"/>
      <c r="GB359" s="255"/>
      <c r="GC359" s="255"/>
      <c r="GD359" s="255"/>
      <c r="GE359" s="260"/>
      <c r="GF359" s="255"/>
      <c r="GG359" s="255"/>
      <c r="GH359" s="255"/>
      <c r="GI359" s="255"/>
      <c r="GJ359" s="255"/>
      <c r="GK359" s="255"/>
      <c r="GL359" s="255"/>
      <c r="GM359" s="255"/>
      <c r="GN359" s="255"/>
      <c r="GO359" s="261"/>
      <c r="GP359" s="20"/>
      <c r="GQ359" s="19"/>
      <c r="GR359" s="254"/>
      <c r="GS359" s="255"/>
      <c r="GT359" s="255"/>
      <c r="GU359" s="255"/>
      <c r="GV359" s="255"/>
      <c r="GW359" s="255"/>
      <c r="GX359" s="255"/>
      <c r="GY359" s="255"/>
      <c r="GZ359" s="255"/>
      <c r="HA359" s="260"/>
      <c r="HB359" s="255"/>
      <c r="HC359" s="255"/>
      <c r="HD359" s="255"/>
      <c r="HE359" s="255"/>
      <c r="HF359" s="255"/>
      <c r="HG359" s="255"/>
      <c r="HH359" s="255"/>
      <c r="HI359" s="255"/>
      <c r="HJ359" s="255"/>
      <c r="HK359" s="261"/>
      <c r="HL359" s="20"/>
    </row>
    <row r="360" spans="1:220" ht="14.25" customHeight="1" thickBot="1">
      <c r="A360" s="19"/>
      <c r="B360" s="256"/>
      <c r="C360" s="257"/>
      <c r="D360" s="257"/>
      <c r="E360" s="257"/>
      <c r="F360" s="257"/>
      <c r="G360" s="257"/>
      <c r="H360" s="257"/>
      <c r="I360" s="257"/>
      <c r="J360" s="257"/>
      <c r="K360" s="262"/>
      <c r="L360" s="257"/>
      <c r="M360" s="257"/>
      <c r="N360" s="257"/>
      <c r="O360" s="257"/>
      <c r="P360" s="257"/>
      <c r="Q360" s="257"/>
      <c r="R360" s="257"/>
      <c r="S360" s="257"/>
      <c r="T360" s="257"/>
      <c r="U360" s="263"/>
      <c r="V360" s="20"/>
      <c r="W360" s="19"/>
      <c r="X360" s="256"/>
      <c r="Y360" s="257"/>
      <c r="Z360" s="257"/>
      <c r="AA360" s="257"/>
      <c r="AB360" s="257"/>
      <c r="AC360" s="257"/>
      <c r="AD360" s="257"/>
      <c r="AE360" s="257"/>
      <c r="AF360" s="257"/>
      <c r="AG360" s="262"/>
      <c r="AH360" s="257"/>
      <c r="AI360" s="257"/>
      <c r="AJ360" s="257"/>
      <c r="AK360" s="257"/>
      <c r="AL360" s="257"/>
      <c r="AM360" s="257"/>
      <c r="AN360" s="257"/>
      <c r="AO360" s="257"/>
      <c r="AP360" s="257"/>
      <c r="AQ360" s="263"/>
      <c r="AR360" s="20"/>
      <c r="AS360" s="19"/>
      <c r="AT360" s="256"/>
      <c r="AU360" s="257"/>
      <c r="AV360" s="257"/>
      <c r="AW360" s="257"/>
      <c r="AX360" s="257"/>
      <c r="AY360" s="257"/>
      <c r="AZ360" s="257"/>
      <c r="BA360" s="257"/>
      <c r="BB360" s="257"/>
      <c r="BC360" s="262"/>
      <c r="BD360" s="257"/>
      <c r="BE360" s="257"/>
      <c r="BF360" s="257"/>
      <c r="BG360" s="257"/>
      <c r="BH360" s="257"/>
      <c r="BI360" s="257"/>
      <c r="BJ360" s="257"/>
      <c r="BK360" s="257"/>
      <c r="BL360" s="257"/>
      <c r="BM360" s="263"/>
      <c r="BN360" s="20"/>
      <c r="BO360" s="19"/>
      <c r="BP360" s="256"/>
      <c r="BQ360" s="257"/>
      <c r="BR360" s="257"/>
      <c r="BS360" s="257"/>
      <c r="BT360" s="257"/>
      <c r="BU360" s="257"/>
      <c r="BV360" s="257"/>
      <c r="BW360" s="257"/>
      <c r="BX360" s="257"/>
      <c r="BY360" s="262"/>
      <c r="BZ360" s="257"/>
      <c r="CA360" s="257"/>
      <c r="CB360" s="257"/>
      <c r="CC360" s="257"/>
      <c r="CD360" s="257"/>
      <c r="CE360" s="257"/>
      <c r="CF360" s="257"/>
      <c r="CG360" s="257"/>
      <c r="CH360" s="257"/>
      <c r="CI360" s="263"/>
      <c r="CJ360" s="20"/>
      <c r="CK360" s="19"/>
      <c r="CL360" s="256"/>
      <c r="CM360" s="257"/>
      <c r="CN360" s="257"/>
      <c r="CO360" s="257"/>
      <c r="CP360" s="257"/>
      <c r="CQ360" s="257"/>
      <c r="CR360" s="257"/>
      <c r="CS360" s="257"/>
      <c r="CT360" s="257"/>
      <c r="CU360" s="262"/>
      <c r="CV360" s="257"/>
      <c r="CW360" s="257"/>
      <c r="CX360" s="257"/>
      <c r="CY360" s="257"/>
      <c r="CZ360" s="257"/>
      <c r="DA360" s="257"/>
      <c r="DB360" s="257"/>
      <c r="DC360" s="257"/>
      <c r="DD360" s="257"/>
      <c r="DE360" s="263"/>
      <c r="DF360" s="20"/>
      <c r="DG360" s="19"/>
      <c r="DH360" s="256"/>
      <c r="DI360" s="257"/>
      <c r="DJ360" s="257"/>
      <c r="DK360" s="257"/>
      <c r="DL360" s="257"/>
      <c r="DM360" s="257"/>
      <c r="DN360" s="257"/>
      <c r="DO360" s="257"/>
      <c r="DP360" s="257"/>
      <c r="DQ360" s="262"/>
      <c r="DR360" s="257"/>
      <c r="DS360" s="257"/>
      <c r="DT360" s="257"/>
      <c r="DU360" s="257"/>
      <c r="DV360" s="257"/>
      <c r="DW360" s="257"/>
      <c r="DX360" s="257"/>
      <c r="DY360" s="257"/>
      <c r="DZ360" s="257"/>
      <c r="EA360" s="263"/>
      <c r="EB360" s="20"/>
      <c r="EC360" s="19"/>
      <c r="ED360" s="256"/>
      <c r="EE360" s="257"/>
      <c r="EF360" s="257"/>
      <c r="EG360" s="257"/>
      <c r="EH360" s="257"/>
      <c r="EI360" s="257"/>
      <c r="EJ360" s="257"/>
      <c r="EK360" s="257"/>
      <c r="EL360" s="257"/>
      <c r="EM360" s="262"/>
      <c r="EN360" s="257"/>
      <c r="EO360" s="257"/>
      <c r="EP360" s="257"/>
      <c r="EQ360" s="257"/>
      <c r="ER360" s="257"/>
      <c r="ES360" s="257"/>
      <c r="ET360" s="257"/>
      <c r="EU360" s="257"/>
      <c r="EV360" s="257"/>
      <c r="EW360" s="263"/>
      <c r="EX360" s="20"/>
      <c r="EY360" s="19"/>
      <c r="EZ360" s="256"/>
      <c r="FA360" s="257"/>
      <c r="FB360" s="257"/>
      <c r="FC360" s="257"/>
      <c r="FD360" s="257"/>
      <c r="FE360" s="257"/>
      <c r="FF360" s="257"/>
      <c r="FG360" s="257"/>
      <c r="FH360" s="257"/>
      <c r="FI360" s="262"/>
      <c r="FJ360" s="257"/>
      <c r="FK360" s="257"/>
      <c r="FL360" s="257"/>
      <c r="FM360" s="257"/>
      <c r="FN360" s="257"/>
      <c r="FO360" s="257"/>
      <c r="FP360" s="257"/>
      <c r="FQ360" s="257"/>
      <c r="FR360" s="257"/>
      <c r="FS360" s="263"/>
      <c r="FT360" s="20"/>
      <c r="FU360" s="19"/>
      <c r="FV360" s="256"/>
      <c r="FW360" s="257"/>
      <c r="FX360" s="257"/>
      <c r="FY360" s="257"/>
      <c r="FZ360" s="257"/>
      <c r="GA360" s="257"/>
      <c r="GB360" s="257"/>
      <c r="GC360" s="257"/>
      <c r="GD360" s="257"/>
      <c r="GE360" s="262"/>
      <c r="GF360" s="257"/>
      <c r="GG360" s="257"/>
      <c r="GH360" s="257"/>
      <c r="GI360" s="257"/>
      <c r="GJ360" s="257"/>
      <c r="GK360" s="257"/>
      <c r="GL360" s="257"/>
      <c r="GM360" s="257"/>
      <c r="GN360" s="257"/>
      <c r="GO360" s="263"/>
      <c r="GP360" s="20"/>
      <c r="GQ360" s="19"/>
      <c r="GR360" s="256"/>
      <c r="GS360" s="257"/>
      <c r="GT360" s="257"/>
      <c r="GU360" s="257"/>
      <c r="GV360" s="257"/>
      <c r="GW360" s="257"/>
      <c r="GX360" s="257"/>
      <c r="GY360" s="257"/>
      <c r="GZ360" s="257"/>
      <c r="HA360" s="262"/>
      <c r="HB360" s="257"/>
      <c r="HC360" s="257"/>
      <c r="HD360" s="257"/>
      <c r="HE360" s="257"/>
      <c r="HF360" s="257"/>
      <c r="HG360" s="257"/>
      <c r="HH360" s="257"/>
      <c r="HI360" s="257"/>
      <c r="HJ360" s="257"/>
      <c r="HK360" s="263"/>
      <c r="HL360" s="20"/>
    </row>
    <row r="361" spans="1:220">
      <c r="A361" s="19"/>
      <c r="V361" s="20"/>
      <c r="W361" s="19"/>
      <c r="AR361" s="20"/>
      <c r="AS361" s="19"/>
      <c r="BN361" s="20"/>
      <c r="BO361" s="19"/>
      <c r="CJ361" s="20"/>
      <c r="CK361" s="19"/>
      <c r="DF361" s="20"/>
      <c r="DG361" s="19"/>
      <c r="EB361" s="20"/>
      <c r="EC361" s="19"/>
      <c r="EX361" s="20"/>
      <c r="EY361" s="19"/>
      <c r="FT361" s="20"/>
      <c r="FU361" s="19"/>
      <c r="GP361" s="20"/>
      <c r="GQ361" s="19"/>
      <c r="HL361" s="20"/>
    </row>
    <row r="362" spans="1:220" ht="14.25" thickBot="1">
      <c r="A362" s="19"/>
      <c r="V362" s="20"/>
      <c r="W362" s="19"/>
      <c r="AR362" s="20"/>
      <c r="AS362" s="19"/>
      <c r="BN362" s="20"/>
      <c r="BO362" s="19"/>
      <c r="CJ362" s="20"/>
      <c r="CK362" s="19"/>
      <c r="DF362" s="20"/>
      <c r="DG362" s="19"/>
      <c r="EB362" s="20"/>
      <c r="EC362" s="19"/>
      <c r="EX362" s="20"/>
      <c r="EY362" s="19"/>
      <c r="FT362" s="20"/>
      <c r="FU362" s="19"/>
      <c r="GP362" s="20"/>
      <c r="GQ362" s="19"/>
      <c r="HL362" s="20"/>
    </row>
    <row r="363" spans="1:220" ht="13.5" customHeight="1">
      <c r="A363" s="19"/>
      <c r="B363" s="282" t="s">
        <v>251</v>
      </c>
      <c r="C363" s="283"/>
      <c r="D363" s="286" t="s">
        <v>252</v>
      </c>
      <c r="E363" s="287"/>
      <c r="F363" s="287"/>
      <c r="G363" s="283"/>
      <c r="H363" s="286" t="s">
        <v>255</v>
      </c>
      <c r="I363" s="287"/>
      <c r="J363" s="287"/>
      <c r="K363" s="287"/>
      <c r="L363" s="287"/>
      <c r="M363" s="287"/>
      <c r="N363" s="287"/>
      <c r="O363" s="283"/>
      <c r="P363" s="286" t="s">
        <v>253</v>
      </c>
      <c r="Q363" s="283"/>
      <c r="R363" s="286" t="s">
        <v>254</v>
      </c>
      <c r="S363" s="287"/>
      <c r="T363" s="287"/>
      <c r="U363" s="305"/>
      <c r="V363" s="20"/>
      <c r="W363" s="19"/>
      <c r="X363" s="282" t="s">
        <v>251</v>
      </c>
      <c r="Y363" s="283"/>
      <c r="Z363" s="286" t="s">
        <v>252</v>
      </c>
      <c r="AA363" s="287"/>
      <c r="AB363" s="287"/>
      <c r="AC363" s="283"/>
      <c r="AD363" s="286" t="s">
        <v>255</v>
      </c>
      <c r="AE363" s="287"/>
      <c r="AF363" s="287"/>
      <c r="AG363" s="287"/>
      <c r="AH363" s="287"/>
      <c r="AI363" s="287"/>
      <c r="AJ363" s="287"/>
      <c r="AK363" s="283"/>
      <c r="AL363" s="286" t="s">
        <v>253</v>
      </c>
      <c r="AM363" s="283"/>
      <c r="AN363" s="286" t="s">
        <v>254</v>
      </c>
      <c r="AO363" s="287"/>
      <c r="AP363" s="287"/>
      <c r="AQ363" s="305"/>
      <c r="AR363" s="20"/>
      <c r="AS363" s="19"/>
      <c r="AT363" s="282" t="s">
        <v>251</v>
      </c>
      <c r="AU363" s="283"/>
      <c r="AV363" s="286" t="s">
        <v>252</v>
      </c>
      <c r="AW363" s="287"/>
      <c r="AX363" s="287"/>
      <c r="AY363" s="283"/>
      <c r="AZ363" s="286" t="s">
        <v>255</v>
      </c>
      <c r="BA363" s="287"/>
      <c r="BB363" s="287"/>
      <c r="BC363" s="287"/>
      <c r="BD363" s="287"/>
      <c r="BE363" s="287"/>
      <c r="BF363" s="287"/>
      <c r="BG363" s="283"/>
      <c r="BH363" s="286" t="s">
        <v>253</v>
      </c>
      <c r="BI363" s="283"/>
      <c r="BJ363" s="286" t="s">
        <v>254</v>
      </c>
      <c r="BK363" s="287"/>
      <c r="BL363" s="287"/>
      <c r="BM363" s="305"/>
      <c r="BN363" s="20"/>
      <c r="BO363" s="19"/>
      <c r="BP363" s="282" t="s">
        <v>251</v>
      </c>
      <c r="BQ363" s="283"/>
      <c r="BR363" s="286" t="s">
        <v>252</v>
      </c>
      <c r="BS363" s="287"/>
      <c r="BT363" s="287"/>
      <c r="BU363" s="283"/>
      <c r="BV363" s="286" t="s">
        <v>255</v>
      </c>
      <c r="BW363" s="287"/>
      <c r="BX363" s="287"/>
      <c r="BY363" s="287"/>
      <c r="BZ363" s="287"/>
      <c r="CA363" s="287"/>
      <c r="CB363" s="287"/>
      <c r="CC363" s="283"/>
      <c r="CD363" s="286" t="s">
        <v>253</v>
      </c>
      <c r="CE363" s="283"/>
      <c r="CF363" s="286" t="s">
        <v>254</v>
      </c>
      <c r="CG363" s="287"/>
      <c r="CH363" s="287"/>
      <c r="CI363" s="305"/>
      <c r="CJ363" s="20"/>
      <c r="CK363" s="19"/>
      <c r="CL363" s="282" t="s">
        <v>251</v>
      </c>
      <c r="CM363" s="283"/>
      <c r="CN363" s="286" t="s">
        <v>252</v>
      </c>
      <c r="CO363" s="287"/>
      <c r="CP363" s="287"/>
      <c r="CQ363" s="283"/>
      <c r="CR363" s="286" t="s">
        <v>255</v>
      </c>
      <c r="CS363" s="287"/>
      <c r="CT363" s="287"/>
      <c r="CU363" s="287"/>
      <c r="CV363" s="287"/>
      <c r="CW363" s="287"/>
      <c r="CX363" s="287"/>
      <c r="CY363" s="283"/>
      <c r="CZ363" s="286" t="s">
        <v>253</v>
      </c>
      <c r="DA363" s="283"/>
      <c r="DB363" s="286" t="s">
        <v>254</v>
      </c>
      <c r="DC363" s="287"/>
      <c r="DD363" s="287"/>
      <c r="DE363" s="305"/>
      <c r="DF363" s="20"/>
      <c r="DG363" s="19"/>
      <c r="DH363" s="282" t="s">
        <v>251</v>
      </c>
      <c r="DI363" s="283"/>
      <c r="DJ363" s="286" t="s">
        <v>252</v>
      </c>
      <c r="DK363" s="287"/>
      <c r="DL363" s="287"/>
      <c r="DM363" s="283"/>
      <c r="DN363" s="286" t="s">
        <v>255</v>
      </c>
      <c r="DO363" s="287"/>
      <c r="DP363" s="287"/>
      <c r="DQ363" s="287"/>
      <c r="DR363" s="287"/>
      <c r="DS363" s="287"/>
      <c r="DT363" s="287"/>
      <c r="DU363" s="283"/>
      <c r="DV363" s="286" t="s">
        <v>253</v>
      </c>
      <c r="DW363" s="283"/>
      <c r="DX363" s="286" t="s">
        <v>254</v>
      </c>
      <c r="DY363" s="287"/>
      <c r="DZ363" s="287"/>
      <c r="EA363" s="305"/>
      <c r="EB363" s="20"/>
      <c r="EC363" s="19"/>
      <c r="ED363" s="282" t="s">
        <v>251</v>
      </c>
      <c r="EE363" s="283"/>
      <c r="EF363" s="286" t="s">
        <v>252</v>
      </c>
      <c r="EG363" s="287"/>
      <c r="EH363" s="287"/>
      <c r="EI363" s="283"/>
      <c r="EJ363" s="286" t="s">
        <v>255</v>
      </c>
      <c r="EK363" s="287"/>
      <c r="EL363" s="287"/>
      <c r="EM363" s="287"/>
      <c r="EN363" s="287"/>
      <c r="EO363" s="287"/>
      <c r="EP363" s="287"/>
      <c r="EQ363" s="283"/>
      <c r="ER363" s="286" t="s">
        <v>253</v>
      </c>
      <c r="ES363" s="283"/>
      <c r="ET363" s="286" t="s">
        <v>254</v>
      </c>
      <c r="EU363" s="287"/>
      <c r="EV363" s="287"/>
      <c r="EW363" s="305"/>
      <c r="EX363" s="20"/>
      <c r="EY363" s="19"/>
      <c r="EZ363" s="282" t="s">
        <v>251</v>
      </c>
      <c r="FA363" s="283"/>
      <c r="FB363" s="286" t="s">
        <v>252</v>
      </c>
      <c r="FC363" s="287"/>
      <c r="FD363" s="287"/>
      <c r="FE363" s="283"/>
      <c r="FF363" s="286" t="s">
        <v>255</v>
      </c>
      <c r="FG363" s="287"/>
      <c r="FH363" s="287"/>
      <c r="FI363" s="287"/>
      <c r="FJ363" s="287"/>
      <c r="FK363" s="287"/>
      <c r="FL363" s="287"/>
      <c r="FM363" s="283"/>
      <c r="FN363" s="286" t="s">
        <v>253</v>
      </c>
      <c r="FO363" s="283"/>
      <c r="FP363" s="286" t="s">
        <v>254</v>
      </c>
      <c r="FQ363" s="287"/>
      <c r="FR363" s="287"/>
      <c r="FS363" s="305"/>
      <c r="FT363" s="20"/>
      <c r="FU363" s="19"/>
      <c r="FV363" s="282" t="s">
        <v>251</v>
      </c>
      <c r="FW363" s="283"/>
      <c r="FX363" s="286" t="s">
        <v>252</v>
      </c>
      <c r="FY363" s="287"/>
      <c r="FZ363" s="287"/>
      <c r="GA363" s="283"/>
      <c r="GB363" s="286" t="s">
        <v>255</v>
      </c>
      <c r="GC363" s="287"/>
      <c r="GD363" s="287"/>
      <c r="GE363" s="287"/>
      <c r="GF363" s="287"/>
      <c r="GG363" s="287"/>
      <c r="GH363" s="287"/>
      <c r="GI363" s="283"/>
      <c r="GJ363" s="286" t="s">
        <v>253</v>
      </c>
      <c r="GK363" s="283"/>
      <c r="GL363" s="286" t="s">
        <v>254</v>
      </c>
      <c r="GM363" s="287"/>
      <c r="GN363" s="287"/>
      <c r="GO363" s="305"/>
      <c r="GP363" s="20"/>
      <c r="GQ363" s="19"/>
      <c r="GR363" s="282" t="s">
        <v>251</v>
      </c>
      <c r="GS363" s="283"/>
      <c r="GT363" s="286" t="s">
        <v>252</v>
      </c>
      <c r="GU363" s="287"/>
      <c r="GV363" s="287"/>
      <c r="GW363" s="283"/>
      <c r="GX363" s="286" t="s">
        <v>255</v>
      </c>
      <c r="GY363" s="287"/>
      <c r="GZ363" s="287"/>
      <c r="HA363" s="287"/>
      <c r="HB363" s="287"/>
      <c r="HC363" s="287"/>
      <c r="HD363" s="287"/>
      <c r="HE363" s="283"/>
      <c r="HF363" s="286" t="s">
        <v>253</v>
      </c>
      <c r="HG363" s="283"/>
      <c r="HH363" s="286" t="s">
        <v>254</v>
      </c>
      <c r="HI363" s="287"/>
      <c r="HJ363" s="287"/>
      <c r="HK363" s="305"/>
      <c r="HL363" s="20"/>
    </row>
    <row r="364" spans="1:220" ht="13.5" customHeight="1">
      <c r="A364" s="19"/>
      <c r="B364" s="284"/>
      <c r="C364" s="285"/>
      <c r="D364" s="288"/>
      <c r="E364" s="289"/>
      <c r="F364" s="289"/>
      <c r="G364" s="285"/>
      <c r="H364" s="288"/>
      <c r="I364" s="289"/>
      <c r="J364" s="289"/>
      <c r="K364" s="289"/>
      <c r="L364" s="289"/>
      <c r="M364" s="289"/>
      <c r="N364" s="289"/>
      <c r="O364" s="285"/>
      <c r="P364" s="288"/>
      <c r="Q364" s="285"/>
      <c r="R364" s="288"/>
      <c r="S364" s="289"/>
      <c r="T364" s="289"/>
      <c r="U364" s="306"/>
      <c r="V364" s="20"/>
      <c r="W364" s="19"/>
      <c r="X364" s="284"/>
      <c r="Y364" s="285"/>
      <c r="Z364" s="288"/>
      <c r="AA364" s="289"/>
      <c r="AB364" s="289"/>
      <c r="AC364" s="285"/>
      <c r="AD364" s="288"/>
      <c r="AE364" s="289"/>
      <c r="AF364" s="289"/>
      <c r="AG364" s="289"/>
      <c r="AH364" s="289"/>
      <c r="AI364" s="289"/>
      <c r="AJ364" s="289"/>
      <c r="AK364" s="285"/>
      <c r="AL364" s="288"/>
      <c r="AM364" s="285"/>
      <c r="AN364" s="288"/>
      <c r="AO364" s="289"/>
      <c r="AP364" s="289"/>
      <c r="AQ364" s="306"/>
      <c r="AR364" s="20"/>
      <c r="AS364" s="19"/>
      <c r="AT364" s="284"/>
      <c r="AU364" s="285"/>
      <c r="AV364" s="288"/>
      <c r="AW364" s="289"/>
      <c r="AX364" s="289"/>
      <c r="AY364" s="285"/>
      <c r="AZ364" s="288"/>
      <c r="BA364" s="289"/>
      <c r="BB364" s="289"/>
      <c r="BC364" s="289"/>
      <c r="BD364" s="289"/>
      <c r="BE364" s="289"/>
      <c r="BF364" s="289"/>
      <c r="BG364" s="285"/>
      <c r="BH364" s="288"/>
      <c r="BI364" s="285"/>
      <c r="BJ364" s="288"/>
      <c r="BK364" s="289"/>
      <c r="BL364" s="289"/>
      <c r="BM364" s="306"/>
      <c r="BN364" s="20"/>
      <c r="BO364" s="19"/>
      <c r="BP364" s="284"/>
      <c r="BQ364" s="285"/>
      <c r="BR364" s="288"/>
      <c r="BS364" s="289"/>
      <c r="BT364" s="289"/>
      <c r="BU364" s="285"/>
      <c r="BV364" s="288"/>
      <c r="BW364" s="289"/>
      <c r="BX364" s="289"/>
      <c r="BY364" s="289"/>
      <c r="BZ364" s="289"/>
      <c r="CA364" s="289"/>
      <c r="CB364" s="289"/>
      <c r="CC364" s="285"/>
      <c r="CD364" s="288"/>
      <c r="CE364" s="285"/>
      <c r="CF364" s="288"/>
      <c r="CG364" s="289"/>
      <c r="CH364" s="289"/>
      <c r="CI364" s="306"/>
      <c r="CJ364" s="20"/>
      <c r="CK364" s="19"/>
      <c r="CL364" s="284"/>
      <c r="CM364" s="285"/>
      <c r="CN364" s="288"/>
      <c r="CO364" s="289"/>
      <c r="CP364" s="289"/>
      <c r="CQ364" s="285"/>
      <c r="CR364" s="288"/>
      <c r="CS364" s="289"/>
      <c r="CT364" s="289"/>
      <c r="CU364" s="289"/>
      <c r="CV364" s="289"/>
      <c r="CW364" s="289"/>
      <c r="CX364" s="289"/>
      <c r="CY364" s="285"/>
      <c r="CZ364" s="288"/>
      <c r="DA364" s="285"/>
      <c r="DB364" s="288"/>
      <c r="DC364" s="289"/>
      <c r="DD364" s="289"/>
      <c r="DE364" s="306"/>
      <c r="DF364" s="20"/>
      <c r="DG364" s="19"/>
      <c r="DH364" s="284"/>
      <c r="DI364" s="285"/>
      <c r="DJ364" s="288"/>
      <c r="DK364" s="289"/>
      <c r="DL364" s="289"/>
      <c r="DM364" s="285"/>
      <c r="DN364" s="288"/>
      <c r="DO364" s="289"/>
      <c r="DP364" s="289"/>
      <c r="DQ364" s="289"/>
      <c r="DR364" s="289"/>
      <c r="DS364" s="289"/>
      <c r="DT364" s="289"/>
      <c r="DU364" s="285"/>
      <c r="DV364" s="288"/>
      <c r="DW364" s="285"/>
      <c r="DX364" s="288"/>
      <c r="DY364" s="289"/>
      <c r="DZ364" s="289"/>
      <c r="EA364" s="306"/>
      <c r="EB364" s="20"/>
      <c r="EC364" s="19"/>
      <c r="ED364" s="284"/>
      <c r="EE364" s="285"/>
      <c r="EF364" s="288"/>
      <c r="EG364" s="289"/>
      <c r="EH364" s="289"/>
      <c r="EI364" s="285"/>
      <c r="EJ364" s="288"/>
      <c r="EK364" s="289"/>
      <c r="EL364" s="289"/>
      <c r="EM364" s="289"/>
      <c r="EN364" s="289"/>
      <c r="EO364" s="289"/>
      <c r="EP364" s="289"/>
      <c r="EQ364" s="285"/>
      <c r="ER364" s="288"/>
      <c r="ES364" s="285"/>
      <c r="ET364" s="288"/>
      <c r="EU364" s="289"/>
      <c r="EV364" s="289"/>
      <c r="EW364" s="306"/>
      <c r="EX364" s="20"/>
      <c r="EY364" s="19"/>
      <c r="EZ364" s="284"/>
      <c r="FA364" s="285"/>
      <c r="FB364" s="288"/>
      <c r="FC364" s="289"/>
      <c r="FD364" s="289"/>
      <c r="FE364" s="285"/>
      <c r="FF364" s="288"/>
      <c r="FG364" s="289"/>
      <c r="FH364" s="289"/>
      <c r="FI364" s="289"/>
      <c r="FJ364" s="289"/>
      <c r="FK364" s="289"/>
      <c r="FL364" s="289"/>
      <c r="FM364" s="285"/>
      <c r="FN364" s="288"/>
      <c r="FO364" s="285"/>
      <c r="FP364" s="288"/>
      <c r="FQ364" s="289"/>
      <c r="FR364" s="289"/>
      <c r="FS364" s="306"/>
      <c r="FT364" s="20"/>
      <c r="FU364" s="19"/>
      <c r="FV364" s="284"/>
      <c r="FW364" s="285"/>
      <c r="FX364" s="288"/>
      <c r="FY364" s="289"/>
      <c r="FZ364" s="289"/>
      <c r="GA364" s="285"/>
      <c r="GB364" s="288"/>
      <c r="GC364" s="289"/>
      <c r="GD364" s="289"/>
      <c r="GE364" s="289"/>
      <c r="GF364" s="289"/>
      <c r="GG364" s="289"/>
      <c r="GH364" s="289"/>
      <c r="GI364" s="285"/>
      <c r="GJ364" s="288"/>
      <c r="GK364" s="285"/>
      <c r="GL364" s="288"/>
      <c r="GM364" s="289"/>
      <c r="GN364" s="289"/>
      <c r="GO364" s="306"/>
      <c r="GP364" s="20"/>
      <c r="GQ364" s="19"/>
      <c r="GR364" s="284"/>
      <c r="GS364" s="285"/>
      <c r="GT364" s="288"/>
      <c r="GU364" s="289"/>
      <c r="GV364" s="289"/>
      <c r="GW364" s="285"/>
      <c r="GX364" s="288"/>
      <c r="GY364" s="289"/>
      <c r="GZ364" s="289"/>
      <c r="HA364" s="289"/>
      <c r="HB364" s="289"/>
      <c r="HC364" s="289"/>
      <c r="HD364" s="289"/>
      <c r="HE364" s="285"/>
      <c r="HF364" s="288"/>
      <c r="HG364" s="285"/>
      <c r="HH364" s="288"/>
      <c r="HI364" s="289"/>
      <c r="HJ364" s="289"/>
      <c r="HK364" s="306"/>
      <c r="HL364" s="20"/>
    </row>
    <row r="365" spans="1:220" ht="13.5" customHeight="1">
      <c r="A365" s="19"/>
      <c r="B365" s="279"/>
      <c r="C365" s="274"/>
      <c r="D365" s="302" t="str">
        <f>MID(個人一覧!$H$70,1,1)</f>
        <v/>
      </c>
      <c r="E365" s="290" t="str">
        <f>MID(個人一覧!$H$70,2,1)</f>
        <v/>
      </c>
      <c r="F365" s="290" t="str">
        <f>MID(個人一覧!$H$70,3,1)</f>
        <v/>
      </c>
      <c r="G365" s="249" t="str">
        <f>MID(個人一覧!$H$70,4,1)</f>
        <v/>
      </c>
      <c r="H365" s="293">
        <f>個人一覧!$C$70</f>
        <v>0</v>
      </c>
      <c r="I365" s="294"/>
      <c r="J365" s="294"/>
      <c r="K365" s="294"/>
      <c r="L365" s="294"/>
      <c r="M365" s="294"/>
      <c r="N365" s="294"/>
      <c r="O365" s="295"/>
      <c r="P365" s="273">
        <f>個人一覧!$D$70</f>
        <v>0</v>
      </c>
      <c r="Q365" s="274"/>
      <c r="R365" s="264">
        <f>個人申込書!$R$17</f>
        <v>0</v>
      </c>
      <c r="S365" s="265"/>
      <c r="T365" s="265"/>
      <c r="U365" s="266"/>
      <c r="V365" s="20"/>
      <c r="W365" s="19"/>
      <c r="X365" s="279"/>
      <c r="Y365" s="274"/>
      <c r="Z365" s="302" t="str">
        <f>MID(個人一覧!$H$71,1,1)</f>
        <v/>
      </c>
      <c r="AA365" s="290" t="str">
        <f>MID(個人一覧!$H$71,2,1)</f>
        <v/>
      </c>
      <c r="AB365" s="290" t="str">
        <f>MID(個人一覧!$H$71,3,1)</f>
        <v/>
      </c>
      <c r="AC365" s="249" t="str">
        <f>MID(個人一覧!$H$71,4,1)</f>
        <v/>
      </c>
      <c r="AD365" s="293">
        <f>個人一覧!$C$71</f>
        <v>0</v>
      </c>
      <c r="AE365" s="294"/>
      <c r="AF365" s="294"/>
      <c r="AG365" s="294"/>
      <c r="AH365" s="294"/>
      <c r="AI365" s="294"/>
      <c r="AJ365" s="294"/>
      <c r="AK365" s="295"/>
      <c r="AL365" s="273">
        <f>個人一覧!$D$71</f>
        <v>0</v>
      </c>
      <c r="AM365" s="274"/>
      <c r="AN365" s="264">
        <f>個人申込書!$R$17</f>
        <v>0</v>
      </c>
      <c r="AO365" s="265"/>
      <c r="AP365" s="265"/>
      <c r="AQ365" s="266"/>
      <c r="AR365" s="20"/>
      <c r="AS365" s="19"/>
      <c r="AT365" s="279"/>
      <c r="AU365" s="274"/>
      <c r="AV365" s="302" t="str">
        <f>MID(個人一覧!$H$72,1,1)</f>
        <v/>
      </c>
      <c r="AW365" s="290" t="str">
        <f>MID(個人一覧!$H$72,2,1)</f>
        <v/>
      </c>
      <c r="AX365" s="290" t="str">
        <f>MID(個人一覧!$H$72,3,1)</f>
        <v/>
      </c>
      <c r="AY365" s="249" t="str">
        <f>MID(個人一覧!$H$72,4,1)</f>
        <v/>
      </c>
      <c r="AZ365" s="293">
        <f>個人一覧!$C$72</f>
        <v>0</v>
      </c>
      <c r="BA365" s="294"/>
      <c r="BB365" s="294"/>
      <c r="BC365" s="294"/>
      <c r="BD365" s="294"/>
      <c r="BE365" s="294"/>
      <c r="BF365" s="294"/>
      <c r="BG365" s="295"/>
      <c r="BH365" s="273">
        <f>個人一覧!$D$72</f>
        <v>0</v>
      </c>
      <c r="BI365" s="274"/>
      <c r="BJ365" s="264">
        <f>個人申込書!$R$17</f>
        <v>0</v>
      </c>
      <c r="BK365" s="265"/>
      <c r="BL365" s="265"/>
      <c r="BM365" s="266"/>
      <c r="BN365" s="20"/>
      <c r="BO365" s="19"/>
      <c r="BP365" s="279"/>
      <c r="BQ365" s="274"/>
      <c r="BR365" s="302" t="str">
        <f>MID(個人一覧!$H$73,1,1)</f>
        <v/>
      </c>
      <c r="BS365" s="290" t="str">
        <f>MID(個人一覧!$H$73,2,1)</f>
        <v/>
      </c>
      <c r="BT365" s="290" t="str">
        <f>MID(個人一覧!$H$73,3,1)</f>
        <v/>
      </c>
      <c r="BU365" s="249" t="str">
        <f>MID(個人一覧!$H$73,4,1)</f>
        <v/>
      </c>
      <c r="BV365" s="293">
        <f>個人一覧!$C$73</f>
        <v>0</v>
      </c>
      <c r="BW365" s="294"/>
      <c r="BX365" s="294"/>
      <c r="BY365" s="294"/>
      <c r="BZ365" s="294"/>
      <c r="CA365" s="294"/>
      <c r="CB365" s="294"/>
      <c r="CC365" s="295"/>
      <c r="CD365" s="273">
        <f>個人一覧!$D$73</f>
        <v>0</v>
      </c>
      <c r="CE365" s="274"/>
      <c r="CF365" s="264">
        <f>個人申込書!$R$17</f>
        <v>0</v>
      </c>
      <c r="CG365" s="265"/>
      <c r="CH365" s="265"/>
      <c r="CI365" s="266"/>
      <c r="CJ365" s="20"/>
      <c r="CK365" s="19"/>
      <c r="CL365" s="279"/>
      <c r="CM365" s="274"/>
      <c r="CN365" s="302" t="str">
        <f>MID(個人一覧!$H$74,1,1)</f>
        <v/>
      </c>
      <c r="CO365" s="290" t="str">
        <f>MID(個人一覧!$H$74,2,1)</f>
        <v/>
      </c>
      <c r="CP365" s="290" t="str">
        <f>MID(個人一覧!$H$74,3,1)</f>
        <v/>
      </c>
      <c r="CQ365" s="249" t="str">
        <f>MID(個人一覧!$H$74,4,1)</f>
        <v/>
      </c>
      <c r="CR365" s="293">
        <f>個人一覧!$C$74</f>
        <v>0</v>
      </c>
      <c r="CS365" s="294"/>
      <c r="CT365" s="294"/>
      <c r="CU365" s="294"/>
      <c r="CV365" s="294"/>
      <c r="CW365" s="294"/>
      <c r="CX365" s="294"/>
      <c r="CY365" s="295"/>
      <c r="CZ365" s="273">
        <f>個人一覧!$D$74</f>
        <v>0</v>
      </c>
      <c r="DA365" s="274"/>
      <c r="DB365" s="264">
        <f>個人申込書!$R$17</f>
        <v>0</v>
      </c>
      <c r="DC365" s="265"/>
      <c r="DD365" s="265"/>
      <c r="DE365" s="266"/>
      <c r="DF365" s="20"/>
      <c r="DG365" s="19"/>
      <c r="DH365" s="279"/>
      <c r="DI365" s="274"/>
      <c r="DJ365" s="302" t="str">
        <f>MID(個人一覧!$H$75,1,1)</f>
        <v/>
      </c>
      <c r="DK365" s="290" t="str">
        <f>MID(個人一覧!$H$75,2,1)</f>
        <v/>
      </c>
      <c r="DL365" s="290" t="str">
        <f>MID(個人一覧!$H$75,3,1)</f>
        <v/>
      </c>
      <c r="DM365" s="249" t="str">
        <f>MID(個人一覧!$H$75,4,1)</f>
        <v/>
      </c>
      <c r="DN365" s="293">
        <f>個人一覧!$C$75</f>
        <v>0</v>
      </c>
      <c r="DO365" s="294"/>
      <c r="DP365" s="294"/>
      <c r="DQ365" s="294"/>
      <c r="DR365" s="294"/>
      <c r="DS365" s="294"/>
      <c r="DT365" s="294"/>
      <c r="DU365" s="295"/>
      <c r="DV365" s="273">
        <f>個人一覧!$D$75</f>
        <v>0</v>
      </c>
      <c r="DW365" s="274"/>
      <c r="DX365" s="264">
        <f>個人申込書!$R$17</f>
        <v>0</v>
      </c>
      <c r="DY365" s="265"/>
      <c r="DZ365" s="265"/>
      <c r="EA365" s="266"/>
      <c r="EB365" s="20"/>
      <c r="EC365" s="19"/>
      <c r="ED365" s="279"/>
      <c r="EE365" s="274"/>
      <c r="EF365" s="302" t="str">
        <f>MID(個人一覧!$H$76,1,1)</f>
        <v/>
      </c>
      <c r="EG365" s="290" t="str">
        <f>MID(個人一覧!$H$76,2,1)</f>
        <v/>
      </c>
      <c r="EH365" s="290" t="str">
        <f>MID(個人一覧!$H$76,3,1)</f>
        <v/>
      </c>
      <c r="EI365" s="249" t="str">
        <f>MID(個人一覧!$H$76,4,1)</f>
        <v/>
      </c>
      <c r="EJ365" s="293">
        <f>個人一覧!$C$76</f>
        <v>0</v>
      </c>
      <c r="EK365" s="294"/>
      <c r="EL365" s="294"/>
      <c r="EM365" s="294"/>
      <c r="EN365" s="294"/>
      <c r="EO365" s="294"/>
      <c r="EP365" s="294"/>
      <c r="EQ365" s="295"/>
      <c r="ER365" s="273">
        <f>個人一覧!$D$76</f>
        <v>0</v>
      </c>
      <c r="ES365" s="274"/>
      <c r="ET365" s="264">
        <f>個人申込書!$R$17</f>
        <v>0</v>
      </c>
      <c r="EU365" s="265"/>
      <c r="EV365" s="265"/>
      <c r="EW365" s="266"/>
      <c r="EX365" s="20"/>
      <c r="EY365" s="19"/>
      <c r="EZ365" s="279"/>
      <c r="FA365" s="274"/>
      <c r="FB365" s="302" t="str">
        <f>MID(個人一覧!$H$77,1,1)</f>
        <v/>
      </c>
      <c r="FC365" s="290" t="str">
        <f>MID(個人一覧!$H$77,2,1)</f>
        <v/>
      </c>
      <c r="FD365" s="290" t="str">
        <f>MID(個人一覧!$H$77,3,1)</f>
        <v/>
      </c>
      <c r="FE365" s="249" t="str">
        <f>MID(個人一覧!$H$77,4,1)</f>
        <v/>
      </c>
      <c r="FF365" s="293">
        <f>個人一覧!$C$77</f>
        <v>0</v>
      </c>
      <c r="FG365" s="294"/>
      <c r="FH365" s="294"/>
      <c r="FI365" s="294"/>
      <c r="FJ365" s="294"/>
      <c r="FK365" s="294"/>
      <c r="FL365" s="294"/>
      <c r="FM365" s="295"/>
      <c r="FN365" s="273">
        <f>個人一覧!$D$77</f>
        <v>0</v>
      </c>
      <c r="FO365" s="274"/>
      <c r="FP365" s="264">
        <f>個人申込書!$R$17</f>
        <v>0</v>
      </c>
      <c r="FQ365" s="265"/>
      <c r="FR365" s="265"/>
      <c r="FS365" s="266"/>
      <c r="FT365" s="20"/>
      <c r="FU365" s="19"/>
      <c r="FV365" s="279"/>
      <c r="FW365" s="274"/>
      <c r="FX365" s="302" t="str">
        <f>MID(個人一覧!$H$78,1,1)</f>
        <v/>
      </c>
      <c r="FY365" s="290" t="str">
        <f>MID(個人一覧!$H$78,2,1)</f>
        <v/>
      </c>
      <c r="FZ365" s="290" t="str">
        <f>MID(個人一覧!$H$78,3,1)</f>
        <v/>
      </c>
      <c r="GA365" s="249" t="str">
        <f>MID(個人一覧!$H$78,4,1)</f>
        <v/>
      </c>
      <c r="GB365" s="293">
        <f>個人一覧!$C$78</f>
        <v>0</v>
      </c>
      <c r="GC365" s="294"/>
      <c r="GD365" s="294"/>
      <c r="GE365" s="294"/>
      <c r="GF365" s="294"/>
      <c r="GG365" s="294"/>
      <c r="GH365" s="294"/>
      <c r="GI365" s="295"/>
      <c r="GJ365" s="273">
        <f>個人一覧!$D$78</f>
        <v>0</v>
      </c>
      <c r="GK365" s="274"/>
      <c r="GL365" s="264">
        <f>個人申込書!$R$17</f>
        <v>0</v>
      </c>
      <c r="GM365" s="265"/>
      <c r="GN365" s="265"/>
      <c r="GO365" s="266"/>
      <c r="GP365" s="20"/>
      <c r="GQ365" s="19"/>
      <c r="GR365" s="279"/>
      <c r="GS365" s="274"/>
      <c r="GT365" s="302" t="str">
        <f>MID(個人一覧!$H$79,1,1)</f>
        <v/>
      </c>
      <c r="GU365" s="290" t="str">
        <f>MID(個人一覧!$H$79,2,1)</f>
        <v/>
      </c>
      <c r="GV365" s="290" t="str">
        <f>MID(個人一覧!$H$79,3,1)</f>
        <v/>
      </c>
      <c r="GW365" s="249" t="str">
        <f>MID(個人一覧!$H$79,4,1)</f>
        <v/>
      </c>
      <c r="GX365" s="293">
        <f>個人一覧!$C$79</f>
        <v>0</v>
      </c>
      <c r="GY365" s="294"/>
      <c r="GZ365" s="294"/>
      <c r="HA365" s="294"/>
      <c r="HB365" s="294"/>
      <c r="HC365" s="294"/>
      <c r="HD365" s="294"/>
      <c r="HE365" s="295"/>
      <c r="HF365" s="273">
        <f>個人一覧!$D$79</f>
        <v>0</v>
      </c>
      <c r="HG365" s="274"/>
      <c r="HH365" s="264">
        <f>個人申込書!$R$17</f>
        <v>0</v>
      </c>
      <c r="HI365" s="265"/>
      <c r="HJ365" s="265"/>
      <c r="HK365" s="266"/>
      <c r="HL365" s="20"/>
    </row>
    <row r="366" spans="1:220" ht="13.5" customHeight="1">
      <c r="A366" s="19"/>
      <c r="B366" s="280"/>
      <c r="C366" s="276"/>
      <c r="D366" s="303"/>
      <c r="E366" s="291"/>
      <c r="F366" s="291"/>
      <c r="G366" s="250"/>
      <c r="H366" s="296"/>
      <c r="I366" s="297"/>
      <c r="J366" s="297"/>
      <c r="K366" s="297"/>
      <c r="L366" s="297"/>
      <c r="M366" s="297"/>
      <c r="N366" s="297"/>
      <c r="O366" s="298"/>
      <c r="P366" s="275"/>
      <c r="Q366" s="276"/>
      <c r="R366" s="267"/>
      <c r="S366" s="268"/>
      <c r="T366" s="268"/>
      <c r="U366" s="269"/>
      <c r="V366" s="20"/>
      <c r="W366" s="19"/>
      <c r="X366" s="280"/>
      <c r="Y366" s="276"/>
      <c r="Z366" s="303"/>
      <c r="AA366" s="291"/>
      <c r="AB366" s="291"/>
      <c r="AC366" s="250"/>
      <c r="AD366" s="296"/>
      <c r="AE366" s="297"/>
      <c r="AF366" s="297"/>
      <c r="AG366" s="297"/>
      <c r="AH366" s="297"/>
      <c r="AI366" s="297"/>
      <c r="AJ366" s="297"/>
      <c r="AK366" s="298"/>
      <c r="AL366" s="275"/>
      <c r="AM366" s="276"/>
      <c r="AN366" s="267"/>
      <c r="AO366" s="268"/>
      <c r="AP366" s="268"/>
      <c r="AQ366" s="269"/>
      <c r="AR366" s="20"/>
      <c r="AS366" s="19"/>
      <c r="AT366" s="280"/>
      <c r="AU366" s="276"/>
      <c r="AV366" s="303"/>
      <c r="AW366" s="291"/>
      <c r="AX366" s="291"/>
      <c r="AY366" s="250"/>
      <c r="AZ366" s="296"/>
      <c r="BA366" s="297"/>
      <c r="BB366" s="297"/>
      <c r="BC366" s="297"/>
      <c r="BD366" s="297"/>
      <c r="BE366" s="297"/>
      <c r="BF366" s="297"/>
      <c r="BG366" s="298"/>
      <c r="BH366" s="275"/>
      <c r="BI366" s="276"/>
      <c r="BJ366" s="267"/>
      <c r="BK366" s="268"/>
      <c r="BL366" s="268"/>
      <c r="BM366" s="269"/>
      <c r="BN366" s="20"/>
      <c r="BO366" s="19"/>
      <c r="BP366" s="280"/>
      <c r="BQ366" s="276"/>
      <c r="BR366" s="303"/>
      <c r="BS366" s="291"/>
      <c r="BT366" s="291"/>
      <c r="BU366" s="250"/>
      <c r="BV366" s="296"/>
      <c r="BW366" s="297"/>
      <c r="BX366" s="297"/>
      <c r="BY366" s="297"/>
      <c r="BZ366" s="297"/>
      <c r="CA366" s="297"/>
      <c r="CB366" s="297"/>
      <c r="CC366" s="298"/>
      <c r="CD366" s="275"/>
      <c r="CE366" s="276"/>
      <c r="CF366" s="267"/>
      <c r="CG366" s="268"/>
      <c r="CH366" s="268"/>
      <c r="CI366" s="269"/>
      <c r="CJ366" s="20"/>
      <c r="CK366" s="19"/>
      <c r="CL366" s="280"/>
      <c r="CM366" s="276"/>
      <c r="CN366" s="303"/>
      <c r="CO366" s="291"/>
      <c r="CP366" s="291"/>
      <c r="CQ366" s="250"/>
      <c r="CR366" s="296"/>
      <c r="CS366" s="297"/>
      <c r="CT366" s="297"/>
      <c r="CU366" s="297"/>
      <c r="CV366" s="297"/>
      <c r="CW366" s="297"/>
      <c r="CX366" s="297"/>
      <c r="CY366" s="298"/>
      <c r="CZ366" s="275"/>
      <c r="DA366" s="276"/>
      <c r="DB366" s="267"/>
      <c r="DC366" s="268"/>
      <c r="DD366" s="268"/>
      <c r="DE366" s="269"/>
      <c r="DF366" s="20"/>
      <c r="DG366" s="19"/>
      <c r="DH366" s="280"/>
      <c r="DI366" s="276"/>
      <c r="DJ366" s="303"/>
      <c r="DK366" s="291"/>
      <c r="DL366" s="291"/>
      <c r="DM366" s="250"/>
      <c r="DN366" s="296"/>
      <c r="DO366" s="297"/>
      <c r="DP366" s="297"/>
      <c r="DQ366" s="297"/>
      <c r="DR366" s="297"/>
      <c r="DS366" s="297"/>
      <c r="DT366" s="297"/>
      <c r="DU366" s="298"/>
      <c r="DV366" s="275"/>
      <c r="DW366" s="276"/>
      <c r="DX366" s="267"/>
      <c r="DY366" s="268"/>
      <c r="DZ366" s="268"/>
      <c r="EA366" s="269"/>
      <c r="EB366" s="20"/>
      <c r="EC366" s="19"/>
      <c r="ED366" s="280"/>
      <c r="EE366" s="276"/>
      <c r="EF366" s="303"/>
      <c r="EG366" s="291"/>
      <c r="EH366" s="291"/>
      <c r="EI366" s="250"/>
      <c r="EJ366" s="296"/>
      <c r="EK366" s="297"/>
      <c r="EL366" s="297"/>
      <c r="EM366" s="297"/>
      <c r="EN366" s="297"/>
      <c r="EO366" s="297"/>
      <c r="EP366" s="297"/>
      <c r="EQ366" s="298"/>
      <c r="ER366" s="275"/>
      <c r="ES366" s="276"/>
      <c r="ET366" s="267"/>
      <c r="EU366" s="268"/>
      <c r="EV366" s="268"/>
      <c r="EW366" s="269"/>
      <c r="EX366" s="20"/>
      <c r="EY366" s="19"/>
      <c r="EZ366" s="280"/>
      <c r="FA366" s="276"/>
      <c r="FB366" s="303"/>
      <c r="FC366" s="291"/>
      <c r="FD366" s="291"/>
      <c r="FE366" s="250"/>
      <c r="FF366" s="296"/>
      <c r="FG366" s="297"/>
      <c r="FH366" s="297"/>
      <c r="FI366" s="297"/>
      <c r="FJ366" s="297"/>
      <c r="FK366" s="297"/>
      <c r="FL366" s="297"/>
      <c r="FM366" s="298"/>
      <c r="FN366" s="275"/>
      <c r="FO366" s="276"/>
      <c r="FP366" s="267"/>
      <c r="FQ366" s="268"/>
      <c r="FR366" s="268"/>
      <c r="FS366" s="269"/>
      <c r="FT366" s="20"/>
      <c r="FU366" s="19"/>
      <c r="FV366" s="280"/>
      <c r="FW366" s="276"/>
      <c r="FX366" s="303"/>
      <c r="FY366" s="291"/>
      <c r="FZ366" s="291"/>
      <c r="GA366" s="250"/>
      <c r="GB366" s="296"/>
      <c r="GC366" s="297"/>
      <c r="GD366" s="297"/>
      <c r="GE366" s="297"/>
      <c r="GF366" s="297"/>
      <c r="GG366" s="297"/>
      <c r="GH366" s="297"/>
      <c r="GI366" s="298"/>
      <c r="GJ366" s="275"/>
      <c r="GK366" s="276"/>
      <c r="GL366" s="267"/>
      <c r="GM366" s="268"/>
      <c r="GN366" s="268"/>
      <c r="GO366" s="269"/>
      <c r="GP366" s="20"/>
      <c r="GQ366" s="19"/>
      <c r="GR366" s="280"/>
      <c r="GS366" s="276"/>
      <c r="GT366" s="303"/>
      <c r="GU366" s="291"/>
      <c r="GV366" s="291"/>
      <c r="GW366" s="250"/>
      <c r="GX366" s="296"/>
      <c r="GY366" s="297"/>
      <c r="GZ366" s="297"/>
      <c r="HA366" s="297"/>
      <c r="HB366" s="297"/>
      <c r="HC366" s="297"/>
      <c r="HD366" s="297"/>
      <c r="HE366" s="298"/>
      <c r="HF366" s="275"/>
      <c r="HG366" s="276"/>
      <c r="HH366" s="267"/>
      <c r="HI366" s="268"/>
      <c r="HJ366" s="268"/>
      <c r="HK366" s="269"/>
      <c r="HL366" s="20"/>
    </row>
    <row r="367" spans="1:220" ht="14.25" customHeight="1" thickBot="1">
      <c r="A367" s="19"/>
      <c r="B367" s="281"/>
      <c r="C367" s="278"/>
      <c r="D367" s="304"/>
      <c r="E367" s="292"/>
      <c r="F367" s="292"/>
      <c r="G367" s="251"/>
      <c r="H367" s="299"/>
      <c r="I367" s="300"/>
      <c r="J367" s="300"/>
      <c r="K367" s="300"/>
      <c r="L367" s="300"/>
      <c r="M367" s="300"/>
      <c r="N367" s="300"/>
      <c r="O367" s="301"/>
      <c r="P367" s="277"/>
      <c r="Q367" s="278"/>
      <c r="R367" s="270"/>
      <c r="S367" s="271"/>
      <c r="T367" s="271"/>
      <c r="U367" s="272"/>
      <c r="V367" s="20"/>
      <c r="W367" s="19"/>
      <c r="X367" s="281"/>
      <c r="Y367" s="278"/>
      <c r="Z367" s="304"/>
      <c r="AA367" s="292"/>
      <c r="AB367" s="292"/>
      <c r="AC367" s="251"/>
      <c r="AD367" s="299"/>
      <c r="AE367" s="300"/>
      <c r="AF367" s="300"/>
      <c r="AG367" s="300"/>
      <c r="AH367" s="300"/>
      <c r="AI367" s="300"/>
      <c r="AJ367" s="300"/>
      <c r="AK367" s="301"/>
      <c r="AL367" s="277"/>
      <c r="AM367" s="278"/>
      <c r="AN367" s="270"/>
      <c r="AO367" s="271"/>
      <c r="AP367" s="271"/>
      <c r="AQ367" s="272"/>
      <c r="AR367" s="20"/>
      <c r="AS367" s="19"/>
      <c r="AT367" s="281"/>
      <c r="AU367" s="278"/>
      <c r="AV367" s="304"/>
      <c r="AW367" s="292"/>
      <c r="AX367" s="292"/>
      <c r="AY367" s="251"/>
      <c r="AZ367" s="299"/>
      <c r="BA367" s="300"/>
      <c r="BB367" s="300"/>
      <c r="BC367" s="300"/>
      <c r="BD367" s="300"/>
      <c r="BE367" s="300"/>
      <c r="BF367" s="300"/>
      <c r="BG367" s="301"/>
      <c r="BH367" s="277"/>
      <c r="BI367" s="278"/>
      <c r="BJ367" s="270"/>
      <c r="BK367" s="271"/>
      <c r="BL367" s="271"/>
      <c r="BM367" s="272"/>
      <c r="BN367" s="20"/>
      <c r="BO367" s="19"/>
      <c r="BP367" s="281"/>
      <c r="BQ367" s="278"/>
      <c r="BR367" s="304"/>
      <c r="BS367" s="292"/>
      <c r="BT367" s="292"/>
      <c r="BU367" s="251"/>
      <c r="BV367" s="299"/>
      <c r="BW367" s="300"/>
      <c r="BX367" s="300"/>
      <c r="BY367" s="300"/>
      <c r="BZ367" s="300"/>
      <c r="CA367" s="300"/>
      <c r="CB367" s="300"/>
      <c r="CC367" s="301"/>
      <c r="CD367" s="277"/>
      <c r="CE367" s="278"/>
      <c r="CF367" s="270"/>
      <c r="CG367" s="271"/>
      <c r="CH367" s="271"/>
      <c r="CI367" s="272"/>
      <c r="CJ367" s="20"/>
      <c r="CK367" s="19"/>
      <c r="CL367" s="281"/>
      <c r="CM367" s="278"/>
      <c r="CN367" s="304"/>
      <c r="CO367" s="292"/>
      <c r="CP367" s="292"/>
      <c r="CQ367" s="251"/>
      <c r="CR367" s="299"/>
      <c r="CS367" s="300"/>
      <c r="CT367" s="300"/>
      <c r="CU367" s="300"/>
      <c r="CV367" s="300"/>
      <c r="CW367" s="300"/>
      <c r="CX367" s="300"/>
      <c r="CY367" s="301"/>
      <c r="CZ367" s="277"/>
      <c r="DA367" s="278"/>
      <c r="DB367" s="270"/>
      <c r="DC367" s="271"/>
      <c r="DD367" s="271"/>
      <c r="DE367" s="272"/>
      <c r="DF367" s="20"/>
      <c r="DG367" s="19"/>
      <c r="DH367" s="281"/>
      <c r="DI367" s="278"/>
      <c r="DJ367" s="304"/>
      <c r="DK367" s="292"/>
      <c r="DL367" s="292"/>
      <c r="DM367" s="251"/>
      <c r="DN367" s="299"/>
      <c r="DO367" s="300"/>
      <c r="DP367" s="300"/>
      <c r="DQ367" s="300"/>
      <c r="DR367" s="300"/>
      <c r="DS367" s="300"/>
      <c r="DT367" s="300"/>
      <c r="DU367" s="301"/>
      <c r="DV367" s="277"/>
      <c r="DW367" s="278"/>
      <c r="DX367" s="270"/>
      <c r="DY367" s="271"/>
      <c r="DZ367" s="271"/>
      <c r="EA367" s="272"/>
      <c r="EB367" s="20"/>
      <c r="EC367" s="19"/>
      <c r="ED367" s="281"/>
      <c r="EE367" s="278"/>
      <c r="EF367" s="304"/>
      <c r="EG367" s="292"/>
      <c r="EH367" s="292"/>
      <c r="EI367" s="251"/>
      <c r="EJ367" s="299"/>
      <c r="EK367" s="300"/>
      <c r="EL367" s="300"/>
      <c r="EM367" s="300"/>
      <c r="EN367" s="300"/>
      <c r="EO367" s="300"/>
      <c r="EP367" s="300"/>
      <c r="EQ367" s="301"/>
      <c r="ER367" s="277"/>
      <c r="ES367" s="278"/>
      <c r="ET367" s="270"/>
      <c r="EU367" s="271"/>
      <c r="EV367" s="271"/>
      <c r="EW367" s="272"/>
      <c r="EX367" s="20"/>
      <c r="EY367" s="19"/>
      <c r="EZ367" s="281"/>
      <c r="FA367" s="278"/>
      <c r="FB367" s="304"/>
      <c r="FC367" s="292"/>
      <c r="FD367" s="292"/>
      <c r="FE367" s="251"/>
      <c r="FF367" s="299"/>
      <c r="FG367" s="300"/>
      <c r="FH367" s="300"/>
      <c r="FI367" s="300"/>
      <c r="FJ367" s="300"/>
      <c r="FK367" s="300"/>
      <c r="FL367" s="300"/>
      <c r="FM367" s="301"/>
      <c r="FN367" s="277"/>
      <c r="FO367" s="278"/>
      <c r="FP367" s="270"/>
      <c r="FQ367" s="271"/>
      <c r="FR367" s="271"/>
      <c r="FS367" s="272"/>
      <c r="FT367" s="20"/>
      <c r="FU367" s="19"/>
      <c r="FV367" s="281"/>
      <c r="FW367" s="278"/>
      <c r="FX367" s="304"/>
      <c r="FY367" s="292"/>
      <c r="FZ367" s="292"/>
      <c r="GA367" s="251"/>
      <c r="GB367" s="299"/>
      <c r="GC367" s="300"/>
      <c r="GD367" s="300"/>
      <c r="GE367" s="300"/>
      <c r="GF367" s="300"/>
      <c r="GG367" s="300"/>
      <c r="GH367" s="300"/>
      <c r="GI367" s="301"/>
      <c r="GJ367" s="277"/>
      <c r="GK367" s="278"/>
      <c r="GL367" s="270"/>
      <c r="GM367" s="271"/>
      <c r="GN367" s="271"/>
      <c r="GO367" s="272"/>
      <c r="GP367" s="20"/>
      <c r="GQ367" s="19"/>
      <c r="GR367" s="281"/>
      <c r="GS367" s="278"/>
      <c r="GT367" s="304"/>
      <c r="GU367" s="292"/>
      <c r="GV367" s="292"/>
      <c r="GW367" s="251"/>
      <c r="GX367" s="299"/>
      <c r="GY367" s="300"/>
      <c r="GZ367" s="300"/>
      <c r="HA367" s="300"/>
      <c r="HB367" s="300"/>
      <c r="HC367" s="300"/>
      <c r="HD367" s="300"/>
      <c r="HE367" s="301"/>
      <c r="HF367" s="277"/>
      <c r="HG367" s="278"/>
      <c r="HH367" s="270"/>
      <c r="HI367" s="271"/>
      <c r="HJ367" s="271"/>
      <c r="HK367" s="272"/>
      <c r="HL367" s="20"/>
    </row>
    <row r="368" spans="1:220">
      <c r="A368" s="19"/>
      <c r="V368" s="20"/>
      <c r="W368" s="19"/>
      <c r="AR368" s="20"/>
      <c r="AS368" s="19"/>
      <c r="BN368" s="20"/>
      <c r="BO368" s="19"/>
      <c r="CJ368" s="20"/>
      <c r="CK368" s="19"/>
      <c r="DF368" s="20"/>
      <c r="DG368" s="19"/>
      <c r="EB368" s="20"/>
      <c r="EC368" s="19"/>
      <c r="EX368" s="20"/>
      <c r="EY368" s="19"/>
      <c r="FT368" s="20"/>
      <c r="FU368" s="19"/>
      <c r="GP368" s="20"/>
      <c r="GQ368" s="19"/>
      <c r="HL368" s="20"/>
    </row>
    <row r="369" spans="1:220">
      <c r="A369" s="21"/>
      <c r="B369" s="22"/>
      <c r="C369" s="22"/>
      <c r="D369" s="22"/>
      <c r="E369" s="22"/>
      <c r="F369" s="22"/>
      <c r="G369" s="22"/>
      <c r="H369" s="22"/>
      <c r="I369" s="22"/>
      <c r="J369" s="22"/>
      <c r="K369" s="22"/>
      <c r="L369" s="22"/>
      <c r="M369" s="22"/>
      <c r="N369" s="22"/>
      <c r="O369" s="22"/>
      <c r="P369" s="22"/>
      <c r="Q369" s="22"/>
      <c r="R369" s="22"/>
      <c r="S369" s="22"/>
      <c r="T369" s="22"/>
      <c r="U369" s="22"/>
      <c r="V369" s="23"/>
      <c r="W369" s="21"/>
      <c r="X369" s="22"/>
      <c r="Y369" s="22"/>
      <c r="Z369" s="22"/>
      <c r="AA369" s="22"/>
      <c r="AB369" s="22"/>
      <c r="AC369" s="22"/>
      <c r="AD369" s="22"/>
      <c r="AE369" s="22"/>
      <c r="AF369" s="22"/>
      <c r="AG369" s="22"/>
      <c r="AH369" s="22"/>
      <c r="AI369" s="22"/>
      <c r="AJ369" s="22"/>
      <c r="AK369" s="22"/>
      <c r="AL369" s="22"/>
      <c r="AM369" s="22"/>
      <c r="AN369" s="22"/>
      <c r="AO369" s="22"/>
      <c r="AP369" s="22"/>
      <c r="AQ369" s="22"/>
      <c r="AR369" s="23"/>
      <c r="AS369" s="21"/>
      <c r="AT369" s="22"/>
      <c r="AU369" s="22"/>
      <c r="AV369" s="22"/>
      <c r="AW369" s="22"/>
      <c r="AX369" s="22"/>
      <c r="AY369" s="22"/>
      <c r="AZ369" s="22"/>
      <c r="BA369" s="22"/>
      <c r="BB369" s="22"/>
      <c r="BC369" s="22"/>
      <c r="BD369" s="22"/>
      <c r="BE369" s="22"/>
      <c r="BF369" s="22"/>
      <c r="BG369" s="22"/>
      <c r="BH369" s="22"/>
      <c r="BI369" s="22"/>
      <c r="BJ369" s="22"/>
      <c r="BK369" s="22"/>
      <c r="BL369" s="22"/>
      <c r="BM369" s="22"/>
      <c r="BN369" s="23"/>
      <c r="BO369" s="21"/>
      <c r="BP369" s="22"/>
      <c r="BQ369" s="22"/>
      <c r="BR369" s="22"/>
      <c r="BS369" s="22"/>
      <c r="BT369" s="22"/>
      <c r="BU369" s="22"/>
      <c r="BV369" s="22"/>
      <c r="BW369" s="22"/>
      <c r="BX369" s="22"/>
      <c r="BY369" s="22"/>
      <c r="BZ369" s="22"/>
      <c r="CA369" s="22"/>
      <c r="CB369" s="22"/>
      <c r="CC369" s="22"/>
      <c r="CD369" s="22"/>
      <c r="CE369" s="22"/>
      <c r="CF369" s="22"/>
      <c r="CG369" s="22"/>
      <c r="CH369" s="22"/>
      <c r="CI369" s="22"/>
      <c r="CJ369" s="23"/>
      <c r="CK369" s="21"/>
      <c r="CL369" s="22"/>
      <c r="CM369" s="22"/>
      <c r="CN369" s="22"/>
      <c r="CO369" s="22"/>
      <c r="CP369" s="22"/>
      <c r="CQ369" s="22"/>
      <c r="CR369" s="22"/>
      <c r="CS369" s="22"/>
      <c r="CT369" s="22"/>
      <c r="CU369" s="22"/>
      <c r="CV369" s="22"/>
      <c r="CW369" s="22"/>
      <c r="CX369" s="22"/>
      <c r="CY369" s="22"/>
      <c r="CZ369" s="22"/>
      <c r="DA369" s="22"/>
      <c r="DB369" s="22"/>
      <c r="DC369" s="22"/>
      <c r="DD369" s="22"/>
      <c r="DE369" s="22"/>
      <c r="DF369" s="23"/>
      <c r="DG369" s="21"/>
      <c r="DH369" s="22"/>
      <c r="DI369" s="22"/>
      <c r="DJ369" s="22"/>
      <c r="DK369" s="22"/>
      <c r="DL369" s="22"/>
      <c r="DM369" s="22"/>
      <c r="DN369" s="22"/>
      <c r="DO369" s="22"/>
      <c r="DP369" s="22"/>
      <c r="DQ369" s="22"/>
      <c r="DR369" s="22"/>
      <c r="DS369" s="22"/>
      <c r="DT369" s="22"/>
      <c r="DU369" s="22"/>
      <c r="DV369" s="22"/>
      <c r="DW369" s="22"/>
      <c r="DX369" s="22"/>
      <c r="DY369" s="22"/>
      <c r="DZ369" s="22"/>
      <c r="EA369" s="22"/>
      <c r="EB369" s="23"/>
      <c r="EC369" s="21"/>
      <c r="ED369" s="22"/>
      <c r="EE369" s="22"/>
      <c r="EF369" s="22"/>
      <c r="EG369" s="22"/>
      <c r="EH369" s="22"/>
      <c r="EI369" s="22"/>
      <c r="EJ369" s="22"/>
      <c r="EK369" s="22"/>
      <c r="EL369" s="22"/>
      <c r="EM369" s="22"/>
      <c r="EN369" s="22"/>
      <c r="EO369" s="22"/>
      <c r="EP369" s="22"/>
      <c r="EQ369" s="22"/>
      <c r="ER369" s="22"/>
      <c r="ES369" s="22"/>
      <c r="ET369" s="22"/>
      <c r="EU369" s="22"/>
      <c r="EV369" s="22"/>
      <c r="EW369" s="22"/>
      <c r="EX369" s="23"/>
      <c r="EY369" s="21"/>
      <c r="EZ369" s="22"/>
      <c r="FA369" s="22"/>
      <c r="FB369" s="22"/>
      <c r="FC369" s="22"/>
      <c r="FD369" s="22"/>
      <c r="FE369" s="22"/>
      <c r="FF369" s="22"/>
      <c r="FG369" s="22"/>
      <c r="FH369" s="22"/>
      <c r="FI369" s="22"/>
      <c r="FJ369" s="22"/>
      <c r="FK369" s="22"/>
      <c r="FL369" s="22"/>
      <c r="FM369" s="22"/>
      <c r="FN369" s="22"/>
      <c r="FO369" s="22"/>
      <c r="FP369" s="22"/>
      <c r="FQ369" s="22"/>
      <c r="FR369" s="22"/>
      <c r="FS369" s="22"/>
      <c r="FT369" s="23"/>
      <c r="FU369" s="21"/>
      <c r="FV369" s="22"/>
      <c r="FW369" s="22"/>
      <c r="FX369" s="22"/>
      <c r="FY369" s="22"/>
      <c r="FZ369" s="22"/>
      <c r="GA369" s="22"/>
      <c r="GB369" s="22"/>
      <c r="GC369" s="22"/>
      <c r="GD369" s="22"/>
      <c r="GE369" s="22"/>
      <c r="GF369" s="22"/>
      <c r="GG369" s="22"/>
      <c r="GH369" s="22"/>
      <c r="GI369" s="22"/>
      <c r="GJ369" s="22"/>
      <c r="GK369" s="22"/>
      <c r="GL369" s="22"/>
      <c r="GM369" s="22"/>
      <c r="GN369" s="22"/>
      <c r="GO369" s="22"/>
      <c r="GP369" s="23"/>
      <c r="GQ369" s="21"/>
      <c r="GR369" s="22"/>
      <c r="GS369" s="22"/>
      <c r="GT369" s="22"/>
      <c r="GU369" s="22"/>
      <c r="GV369" s="22"/>
      <c r="GW369" s="22"/>
      <c r="GX369" s="22"/>
      <c r="GY369" s="22"/>
      <c r="GZ369" s="22"/>
      <c r="HA369" s="22"/>
      <c r="HB369" s="22"/>
      <c r="HC369" s="22"/>
      <c r="HD369" s="22"/>
      <c r="HE369" s="22"/>
      <c r="HF369" s="22"/>
      <c r="HG369" s="22"/>
      <c r="HH369" s="22"/>
      <c r="HI369" s="22"/>
      <c r="HJ369" s="22"/>
      <c r="HK369" s="22"/>
      <c r="HL369" s="23"/>
    </row>
    <row r="370" spans="1:220">
      <c r="A370" s="24"/>
      <c r="B370" s="17"/>
      <c r="C370" s="17"/>
      <c r="D370" s="17"/>
      <c r="E370" s="17"/>
      <c r="F370" s="17"/>
      <c r="G370" s="17"/>
      <c r="H370" s="17"/>
      <c r="I370" s="17"/>
      <c r="J370" s="17"/>
      <c r="K370" s="17"/>
      <c r="L370" s="17"/>
      <c r="M370" s="17"/>
      <c r="N370" s="17"/>
      <c r="O370" s="17"/>
      <c r="P370" s="17"/>
      <c r="Q370" s="17"/>
      <c r="R370" s="17"/>
      <c r="S370" s="17"/>
      <c r="T370" s="17"/>
      <c r="U370" s="17"/>
      <c r="V370" s="18"/>
      <c r="W370" s="24"/>
      <c r="X370" s="17"/>
      <c r="Y370" s="17"/>
      <c r="Z370" s="17"/>
      <c r="AA370" s="17"/>
      <c r="AB370" s="17"/>
      <c r="AC370" s="17"/>
      <c r="AD370" s="17"/>
      <c r="AE370" s="17"/>
      <c r="AF370" s="17"/>
      <c r="AG370" s="17"/>
      <c r="AH370" s="17"/>
      <c r="AI370" s="17"/>
      <c r="AJ370" s="17"/>
      <c r="AK370" s="17"/>
      <c r="AL370" s="17"/>
      <c r="AM370" s="17"/>
      <c r="AN370" s="17"/>
      <c r="AO370" s="17"/>
      <c r="AP370" s="17"/>
      <c r="AQ370" s="17"/>
      <c r="AR370" s="18"/>
      <c r="AS370" s="24"/>
      <c r="AT370" s="17"/>
      <c r="AU370" s="17"/>
      <c r="AV370" s="17"/>
      <c r="AW370" s="17"/>
      <c r="AX370" s="17"/>
      <c r="AY370" s="17"/>
      <c r="AZ370" s="17"/>
      <c r="BA370" s="17"/>
      <c r="BB370" s="17"/>
      <c r="BC370" s="17"/>
      <c r="BD370" s="17"/>
      <c r="BE370" s="17"/>
      <c r="BF370" s="17"/>
      <c r="BG370" s="17"/>
      <c r="BH370" s="17"/>
      <c r="BI370" s="17"/>
      <c r="BJ370" s="17"/>
      <c r="BK370" s="17"/>
      <c r="BL370" s="17"/>
      <c r="BM370" s="17"/>
      <c r="BN370" s="18"/>
      <c r="BO370" s="24"/>
      <c r="BP370" s="17"/>
      <c r="BQ370" s="17"/>
      <c r="BR370" s="17"/>
      <c r="BS370" s="17"/>
      <c r="BT370" s="17"/>
      <c r="BU370" s="17"/>
      <c r="BV370" s="17"/>
      <c r="BW370" s="17"/>
      <c r="BX370" s="17"/>
      <c r="BY370" s="17"/>
      <c r="BZ370" s="17"/>
      <c r="CA370" s="17"/>
      <c r="CB370" s="17"/>
      <c r="CC370" s="17"/>
      <c r="CD370" s="17"/>
      <c r="CE370" s="17"/>
      <c r="CF370" s="17"/>
      <c r="CG370" s="17"/>
      <c r="CH370" s="17"/>
      <c r="CI370" s="17"/>
      <c r="CJ370" s="18"/>
      <c r="CK370" s="24"/>
      <c r="CL370" s="17"/>
      <c r="CM370" s="17"/>
      <c r="CN370" s="17"/>
      <c r="CO370" s="17"/>
      <c r="CP370" s="17"/>
      <c r="CQ370" s="17"/>
      <c r="CR370" s="17"/>
      <c r="CS370" s="17"/>
      <c r="CT370" s="17"/>
      <c r="CU370" s="17"/>
      <c r="CV370" s="17"/>
      <c r="CW370" s="17"/>
      <c r="CX370" s="17"/>
      <c r="CY370" s="17"/>
      <c r="CZ370" s="17"/>
      <c r="DA370" s="17"/>
      <c r="DB370" s="17"/>
      <c r="DC370" s="17"/>
      <c r="DD370" s="17"/>
      <c r="DE370" s="17"/>
      <c r="DF370" s="18"/>
      <c r="DG370" s="24"/>
      <c r="DH370" s="17"/>
      <c r="DI370" s="17"/>
      <c r="DJ370" s="17"/>
      <c r="DK370" s="17"/>
      <c r="DL370" s="17"/>
      <c r="DM370" s="17"/>
      <c r="DN370" s="17"/>
      <c r="DO370" s="17"/>
      <c r="DP370" s="17"/>
      <c r="DQ370" s="17"/>
      <c r="DR370" s="17"/>
      <c r="DS370" s="17"/>
      <c r="DT370" s="17"/>
      <c r="DU370" s="17"/>
      <c r="DV370" s="17"/>
      <c r="DW370" s="17"/>
      <c r="DX370" s="17"/>
      <c r="DY370" s="17"/>
      <c r="DZ370" s="17"/>
      <c r="EA370" s="17"/>
      <c r="EB370" s="18"/>
      <c r="EC370" s="24"/>
      <c r="ED370" s="17"/>
      <c r="EE370" s="17"/>
      <c r="EF370" s="17"/>
      <c r="EG370" s="17"/>
      <c r="EH370" s="17"/>
      <c r="EI370" s="17"/>
      <c r="EJ370" s="17"/>
      <c r="EK370" s="17"/>
      <c r="EL370" s="17"/>
      <c r="EM370" s="17"/>
      <c r="EN370" s="17"/>
      <c r="EO370" s="17"/>
      <c r="EP370" s="17"/>
      <c r="EQ370" s="17"/>
      <c r="ER370" s="17"/>
      <c r="ES370" s="17"/>
      <c r="ET370" s="17"/>
      <c r="EU370" s="17"/>
      <c r="EV370" s="17"/>
      <c r="EW370" s="17"/>
      <c r="EX370" s="18"/>
      <c r="EY370" s="24"/>
      <c r="EZ370" s="17"/>
      <c r="FA370" s="17"/>
      <c r="FB370" s="17"/>
      <c r="FC370" s="17"/>
      <c r="FD370" s="17"/>
      <c r="FE370" s="17"/>
      <c r="FF370" s="17"/>
      <c r="FG370" s="17"/>
      <c r="FH370" s="17"/>
      <c r="FI370" s="17"/>
      <c r="FJ370" s="17"/>
      <c r="FK370" s="17"/>
      <c r="FL370" s="17"/>
      <c r="FM370" s="17"/>
      <c r="FN370" s="17"/>
      <c r="FO370" s="17"/>
      <c r="FP370" s="17"/>
      <c r="FQ370" s="17"/>
      <c r="FR370" s="17"/>
      <c r="FS370" s="17"/>
      <c r="FT370" s="18"/>
      <c r="FU370" s="24"/>
      <c r="FV370" s="17"/>
      <c r="FW370" s="17"/>
      <c r="FX370" s="17"/>
      <c r="FY370" s="17"/>
      <c r="FZ370" s="17"/>
      <c r="GA370" s="17"/>
      <c r="GB370" s="17"/>
      <c r="GC370" s="17"/>
      <c r="GD370" s="17"/>
      <c r="GE370" s="17"/>
      <c r="GF370" s="17"/>
      <c r="GG370" s="17"/>
      <c r="GH370" s="17"/>
      <c r="GI370" s="17"/>
      <c r="GJ370" s="17"/>
      <c r="GK370" s="17"/>
      <c r="GL370" s="17"/>
      <c r="GM370" s="17"/>
      <c r="GN370" s="17"/>
      <c r="GO370" s="17"/>
      <c r="GP370" s="18"/>
      <c r="GQ370" s="24"/>
      <c r="GR370" s="17"/>
      <c r="GS370" s="17"/>
      <c r="GT370" s="17"/>
      <c r="GU370" s="17"/>
      <c r="GV370" s="17"/>
      <c r="GW370" s="17"/>
      <c r="GX370" s="17"/>
      <c r="GY370" s="17"/>
      <c r="GZ370" s="17"/>
      <c r="HA370" s="17"/>
      <c r="HB370" s="17"/>
      <c r="HC370" s="17"/>
      <c r="HD370" s="17"/>
      <c r="HE370" s="17"/>
      <c r="HF370" s="17"/>
      <c r="HG370" s="17"/>
      <c r="HH370" s="17"/>
      <c r="HI370" s="17"/>
      <c r="HJ370" s="17"/>
      <c r="HK370" s="17"/>
      <c r="HL370" s="18"/>
    </row>
    <row r="371" spans="1:220" ht="13.5" customHeight="1">
      <c r="A371" s="19"/>
      <c r="B371" s="310" t="str">
        <f>IF($F$333="2","女","")</f>
        <v/>
      </c>
      <c r="C371" s="310"/>
      <c r="E371" s="307" t="s">
        <v>248</v>
      </c>
      <c r="F371" s="308"/>
      <c r="G371" s="308"/>
      <c r="H371" s="308"/>
      <c r="I371" s="308"/>
      <c r="J371" s="308"/>
      <c r="K371" s="308"/>
      <c r="L371" s="308"/>
      <c r="M371" s="308"/>
      <c r="N371" s="308"/>
      <c r="O371" s="308"/>
      <c r="P371" s="308"/>
      <c r="Q371" s="308"/>
      <c r="R371" s="308"/>
      <c r="V371" s="20"/>
      <c r="W371" s="19"/>
      <c r="X371" s="310" t="str">
        <f>IF($AB$333="2","女","")</f>
        <v/>
      </c>
      <c r="Y371" s="310"/>
      <c r="AA371" s="307" t="s">
        <v>248</v>
      </c>
      <c r="AB371" s="308"/>
      <c r="AC371" s="308"/>
      <c r="AD371" s="308"/>
      <c r="AE371" s="308"/>
      <c r="AF371" s="308"/>
      <c r="AG371" s="308"/>
      <c r="AH371" s="308"/>
      <c r="AI371" s="308"/>
      <c r="AJ371" s="308"/>
      <c r="AK371" s="308"/>
      <c r="AL371" s="308"/>
      <c r="AM371" s="308"/>
      <c r="AN371" s="308"/>
      <c r="AR371" s="20"/>
      <c r="AS371" s="19"/>
      <c r="AT371" s="310" t="str">
        <f>IF($AX$333="2","女","")</f>
        <v/>
      </c>
      <c r="AU371" s="310"/>
      <c r="AW371" s="307" t="s">
        <v>248</v>
      </c>
      <c r="AX371" s="308"/>
      <c r="AY371" s="308"/>
      <c r="AZ371" s="308"/>
      <c r="BA371" s="308"/>
      <c r="BB371" s="308"/>
      <c r="BC371" s="308"/>
      <c r="BD371" s="308"/>
      <c r="BE371" s="308"/>
      <c r="BF371" s="308"/>
      <c r="BG371" s="308"/>
      <c r="BH371" s="308"/>
      <c r="BI371" s="308"/>
      <c r="BJ371" s="308"/>
      <c r="BN371" s="20"/>
      <c r="BO371" s="19"/>
      <c r="BP371" s="310" t="str">
        <f>IF($BT$333="2","女","")</f>
        <v/>
      </c>
      <c r="BQ371" s="310"/>
      <c r="BS371" s="307" t="s">
        <v>248</v>
      </c>
      <c r="BT371" s="308"/>
      <c r="BU371" s="308"/>
      <c r="BV371" s="308"/>
      <c r="BW371" s="308"/>
      <c r="BX371" s="308"/>
      <c r="BY371" s="308"/>
      <c r="BZ371" s="308"/>
      <c r="CA371" s="308"/>
      <c r="CB371" s="308"/>
      <c r="CC371" s="308"/>
      <c r="CD371" s="308"/>
      <c r="CE371" s="308"/>
      <c r="CF371" s="308"/>
      <c r="CJ371" s="20"/>
      <c r="CK371" s="19"/>
      <c r="CL371" s="310" t="str">
        <f>IF($CP$333="2","女","")</f>
        <v/>
      </c>
      <c r="CM371" s="310"/>
      <c r="CO371" s="307" t="s">
        <v>248</v>
      </c>
      <c r="CP371" s="308"/>
      <c r="CQ371" s="308"/>
      <c r="CR371" s="308"/>
      <c r="CS371" s="308"/>
      <c r="CT371" s="308"/>
      <c r="CU371" s="308"/>
      <c r="CV371" s="308"/>
      <c r="CW371" s="308"/>
      <c r="CX371" s="308"/>
      <c r="CY371" s="308"/>
      <c r="CZ371" s="308"/>
      <c r="DA371" s="308"/>
      <c r="DB371" s="308"/>
      <c r="DF371" s="20"/>
      <c r="DG371" s="19"/>
      <c r="DH371" s="310" t="str">
        <f>IF($DL$333="2","女","")</f>
        <v/>
      </c>
      <c r="DI371" s="310"/>
      <c r="DK371" s="307" t="s">
        <v>248</v>
      </c>
      <c r="DL371" s="308"/>
      <c r="DM371" s="308"/>
      <c r="DN371" s="308"/>
      <c r="DO371" s="308"/>
      <c r="DP371" s="308"/>
      <c r="DQ371" s="308"/>
      <c r="DR371" s="308"/>
      <c r="DS371" s="308"/>
      <c r="DT371" s="308"/>
      <c r="DU371" s="308"/>
      <c r="DV371" s="308"/>
      <c r="DW371" s="308"/>
      <c r="DX371" s="308"/>
      <c r="EB371" s="20"/>
      <c r="EC371" s="19"/>
      <c r="ED371" s="310" t="str">
        <f>IF($EH$333="2","女","")</f>
        <v/>
      </c>
      <c r="EE371" s="310"/>
      <c r="EG371" s="307" t="s">
        <v>248</v>
      </c>
      <c r="EH371" s="308"/>
      <c r="EI371" s="308"/>
      <c r="EJ371" s="308"/>
      <c r="EK371" s="308"/>
      <c r="EL371" s="308"/>
      <c r="EM371" s="308"/>
      <c r="EN371" s="308"/>
      <c r="EO371" s="308"/>
      <c r="EP371" s="308"/>
      <c r="EQ371" s="308"/>
      <c r="ER371" s="308"/>
      <c r="ES371" s="308"/>
      <c r="ET371" s="308"/>
      <c r="EX371" s="20"/>
      <c r="EY371" s="19"/>
      <c r="EZ371" s="310" t="str">
        <f>IF($FD$333="2","女","")</f>
        <v/>
      </c>
      <c r="FA371" s="310"/>
      <c r="FC371" s="307" t="s">
        <v>248</v>
      </c>
      <c r="FD371" s="308"/>
      <c r="FE371" s="308"/>
      <c r="FF371" s="308"/>
      <c r="FG371" s="308"/>
      <c r="FH371" s="308"/>
      <c r="FI371" s="308"/>
      <c r="FJ371" s="308"/>
      <c r="FK371" s="308"/>
      <c r="FL371" s="308"/>
      <c r="FM371" s="308"/>
      <c r="FN371" s="308"/>
      <c r="FO371" s="308"/>
      <c r="FP371" s="308"/>
      <c r="FT371" s="20"/>
      <c r="FU371" s="19"/>
      <c r="FV371" s="310" t="str">
        <f>IF($FZ$333="2","女","")</f>
        <v/>
      </c>
      <c r="FW371" s="310"/>
      <c r="FY371" s="307" t="s">
        <v>248</v>
      </c>
      <c r="FZ371" s="308"/>
      <c r="GA371" s="308"/>
      <c r="GB371" s="308"/>
      <c r="GC371" s="308"/>
      <c r="GD371" s="308"/>
      <c r="GE371" s="308"/>
      <c r="GF371" s="308"/>
      <c r="GG371" s="308"/>
      <c r="GH371" s="308"/>
      <c r="GI371" s="308"/>
      <c r="GJ371" s="308"/>
      <c r="GK371" s="308"/>
      <c r="GL371" s="308"/>
      <c r="GP371" s="20"/>
      <c r="GQ371" s="19"/>
      <c r="GR371" s="310" t="str">
        <f>IF($GV$333="2","女","")</f>
        <v/>
      </c>
      <c r="GS371" s="310"/>
      <c r="GU371" s="307" t="s">
        <v>248</v>
      </c>
      <c r="GV371" s="308"/>
      <c r="GW371" s="308"/>
      <c r="GX371" s="308"/>
      <c r="GY371" s="308"/>
      <c r="GZ371" s="308"/>
      <c r="HA371" s="308"/>
      <c r="HB371" s="308"/>
      <c r="HC371" s="308"/>
      <c r="HD371" s="308"/>
      <c r="HE371" s="308"/>
      <c r="HF371" s="308"/>
      <c r="HG371" s="308"/>
      <c r="HH371" s="308"/>
      <c r="HL371" s="20"/>
    </row>
    <row r="372" spans="1:220" ht="14.25" customHeight="1" thickBot="1">
      <c r="A372" s="19"/>
      <c r="B372" s="310"/>
      <c r="C372" s="310"/>
      <c r="E372" s="309"/>
      <c r="F372" s="309"/>
      <c r="G372" s="309"/>
      <c r="H372" s="309"/>
      <c r="I372" s="309"/>
      <c r="J372" s="309"/>
      <c r="K372" s="309"/>
      <c r="L372" s="309"/>
      <c r="M372" s="309"/>
      <c r="N372" s="309"/>
      <c r="O372" s="309"/>
      <c r="P372" s="309"/>
      <c r="Q372" s="309"/>
      <c r="R372" s="309"/>
      <c r="V372" s="20"/>
      <c r="W372" s="19"/>
      <c r="X372" s="310"/>
      <c r="Y372" s="310"/>
      <c r="AA372" s="309"/>
      <c r="AB372" s="309"/>
      <c r="AC372" s="309"/>
      <c r="AD372" s="309"/>
      <c r="AE372" s="309"/>
      <c r="AF372" s="309"/>
      <c r="AG372" s="309"/>
      <c r="AH372" s="309"/>
      <c r="AI372" s="309"/>
      <c r="AJ372" s="309"/>
      <c r="AK372" s="309"/>
      <c r="AL372" s="309"/>
      <c r="AM372" s="309"/>
      <c r="AN372" s="309"/>
      <c r="AR372" s="20"/>
      <c r="AS372" s="19"/>
      <c r="AT372" s="310"/>
      <c r="AU372" s="310"/>
      <c r="AW372" s="309"/>
      <c r="AX372" s="309"/>
      <c r="AY372" s="309"/>
      <c r="AZ372" s="309"/>
      <c r="BA372" s="309"/>
      <c r="BB372" s="309"/>
      <c r="BC372" s="309"/>
      <c r="BD372" s="309"/>
      <c r="BE372" s="309"/>
      <c r="BF372" s="309"/>
      <c r="BG372" s="309"/>
      <c r="BH372" s="309"/>
      <c r="BI372" s="309"/>
      <c r="BJ372" s="309"/>
      <c r="BN372" s="20"/>
      <c r="BO372" s="19"/>
      <c r="BP372" s="310"/>
      <c r="BQ372" s="310"/>
      <c r="BS372" s="309"/>
      <c r="BT372" s="309"/>
      <c r="BU372" s="309"/>
      <c r="BV372" s="309"/>
      <c r="BW372" s="309"/>
      <c r="BX372" s="309"/>
      <c r="BY372" s="309"/>
      <c r="BZ372" s="309"/>
      <c r="CA372" s="309"/>
      <c r="CB372" s="309"/>
      <c r="CC372" s="309"/>
      <c r="CD372" s="309"/>
      <c r="CE372" s="309"/>
      <c r="CF372" s="309"/>
      <c r="CJ372" s="20"/>
      <c r="CK372" s="19"/>
      <c r="CL372" s="310"/>
      <c r="CM372" s="310"/>
      <c r="CO372" s="309"/>
      <c r="CP372" s="309"/>
      <c r="CQ372" s="309"/>
      <c r="CR372" s="309"/>
      <c r="CS372" s="309"/>
      <c r="CT372" s="309"/>
      <c r="CU372" s="309"/>
      <c r="CV372" s="309"/>
      <c r="CW372" s="309"/>
      <c r="CX372" s="309"/>
      <c r="CY372" s="309"/>
      <c r="CZ372" s="309"/>
      <c r="DA372" s="309"/>
      <c r="DB372" s="309"/>
      <c r="DF372" s="20"/>
      <c r="DG372" s="19"/>
      <c r="DH372" s="310"/>
      <c r="DI372" s="310"/>
      <c r="DK372" s="309"/>
      <c r="DL372" s="309"/>
      <c r="DM372" s="309"/>
      <c r="DN372" s="309"/>
      <c r="DO372" s="309"/>
      <c r="DP372" s="309"/>
      <c r="DQ372" s="309"/>
      <c r="DR372" s="309"/>
      <c r="DS372" s="309"/>
      <c r="DT372" s="309"/>
      <c r="DU372" s="309"/>
      <c r="DV372" s="309"/>
      <c r="DW372" s="309"/>
      <c r="DX372" s="309"/>
      <c r="EB372" s="20"/>
      <c r="EC372" s="19"/>
      <c r="ED372" s="310"/>
      <c r="EE372" s="310"/>
      <c r="EG372" s="309"/>
      <c r="EH372" s="309"/>
      <c r="EI372" s="309"/>
      <c r="EJ372" s="309"/>
      <c r="EK372" s="309"/>
      <c r="EL372" s="309"/>
      <c r="EM372" s="309"/>
      <c r="EN372" s="309"/>
      <c r="EO372" s="309"/>
      <c r="EP372" s="309"/>
      <c r="EQ372" s="309"/>
      <c r="ER372" s="309"/>
      <c r="ES372" s="309"/>
      <c r="ET372" s="309"/>
      <c r="EX372" s="20"/>
      <c r="EY372" s="19"/>
      <c r="EZ372" s="310"/>
      <c r="FA372" s="310"/>
      <c r="FC372" s="309"/>
      <c r="FD372" s="309"/>
      <c r="FE372" s="309"/>
      <c r="FF372" s="309"/>
      <c r="FG372" s="309"/>
      <c r="FH372" s="309"/>
      <c r="FI372" s="309"/>
      <c r="FJ372" s="309"/>
      <c r="FK372" s="309"/>
      <c r="FL372" s="309"/>
      <c r="FM372" s="309"/>
      <c r="FN372" s="309"/>
      <c r="FO372" s="309"/>
      <c r="FP372" s="309"/>
      <c r="FT372" s="20"/>
      <c r="FU372" s="19"/>
      <c r="FV372" s="310"/>
      <c r="FW372" s="310"/>
      <c r="FY372" s="309"/>
      <c r="FZ372" s="309"/>
      <c r="GA372" s="309"/>
      <c r="GB372" s="309"/>
      <c r="GC372" s="309"/>
      <c r="GD372" s="309"/>
      <c r="GE372" s="309"/>
      <c r="GF372" s="309"/>
      <c r="GG372" s="309"/>
      <c r="GH372" s="309"/>
      <c r="GI372" s="309"/>
      <c r="GJ372" s="309"/>
      <c r="GK372" s="309"/>
      <c r="GL372" s="309"/>
      <c r="GP372" s="20"/>
      <c r="GQ372" s="19"/>
      <c r="GR372" s="310"/>
      <c r="GS372" s="310"/>
      <c r="GU372" s="309"/>
      <c r="GV372" s="309"/>
      <c r="GW372" s="309"/>
      <c r="GX372" s="309"/>
      <c r="GY372" s="309"/>
      <c r="GZ372" s="309"/>
      <c r="HA372" s="309"/>
      <c r="HB372" s="309"/>
      <c r="HC372" s="309"/>
      <c r="HD372" s="309"/>
      <c r="HE372" s="309"/>
      <c r="HF372" s="309"/>
      <c r="HG372" s="309"/>
      <c r="HH372" s="309"/>
      <c r="HL372" s="20"/>
    </row>
    <row r="373" spans="1:220" ht="15" thickTop="1" thickBot="1">
      <c r="A373" s="19"/>
      <c r="V373" s="20"/>
      <c r="W373" s="19"/>
      <c r="AR373" s="20"/>
      <c r="AS373" s="19"/>
      <c r="BN373" s="20"/>
      <c r="BO373" s="19"/>
      <c r="CJ373" s="20"/>
      <c r="CK373" s="19"/>
      <c r="DF373" s="20"/>
      <c r="DG373" s="19"/>
      <c r="EB373" s="20"/>
      <c r="EC373" s="19"/>
      <c r="EX373" s="20"/>
      <c r="EY373" s="19"/>
      <c r="FT373" s="20"/>
      <c r="FU373" s="19"/>
      <c r="GP373" s="20"/>
      <c r="GQ373" s="19"/>
      <c r="HL373" s="20"/>
    </row>
    <row r="374" spans="1:220" ht="13.5" customHeight="1">
      <c r="A374" s="19"/>
      <c r="B374" s="282" t="s">
        <v>249</v>
      </c>
      <c r="C374" s="287"/>
      <c r="D374" s="287"/>
      <c r="E374" s="287"/>
      <c r="F374" s="287"/>
      <c r="G374" s="287"/>
      <c r="H374" s="287"/>
      <c r="I374" s="287"/>
      <c r="J374" s="287"/>
      <c r="K374" s="286" t="s">
        <v>250</v>
      </c>
      <c r="L374" s="287"/>
      <c r="M374" s="287"/>
      <c r="N374" s="287"/>
      <c r="O374" s="287"/>
      <c r="P374" s="287"/>
      <c r="Q374" s="287"/>
      <c r="R374" s="287"/>
      <c r="S374" s="287"/>
      <c r="T374" s="287"/>
      <c r="U374" s="305"/>
      <c r="V374" s="20"/>
      <c r="W374" s="19"/>
      <c r="X374" s="282" t="s">
        <v>249</v>
      </c>
      <c r="Y374" s="287"/>
      <c r="Z374" s="287"/>
      <c r="AA374" s="287"/>
      <c r="AB374" s="287"/>
      <c r="AC374" s="287"/>
      <c r="AD374" s="287"/>
      <c r="AE374" s="287"/>
      <c r="AF374" s="287"/>
      <c r="AG374" s="286" t="s">
        <v>250</v>
      </c>
      <c r="AH374" s="287"/>
      <c r="AI374" s="287"/>
      <c r="AJ374" s="287"/>
      <c r="AK374" s="287"/>
      <c r="AL374" s="287"/>
      <c r="AM374" s="287"/>
      <c r="AN374" s="287"/>
      <c r="AO374" s="287"/>
      <c r="AP374" s="287"/>
      <c r="AQ374" s="305"/>
      <c r="AR374" s="20"/>
      <c r="AS374" s="19"/>
      <c r="AT374" s="282" t="s">
        <v>249</v>
      </c>
      <c r="AU374" s="287"/>
      <c r="AV374" s="287"/>
      <c r="AW374" s="287"/>
      <c r="AX374" s="287"/>
      <c r="AY374" s="287"/>
      <c r="AZ374" s="287"/>
      <c r="BA374" s="287"/>
      <c r="BB374" s="287"/>
      <c r="BC374" s="286" t="s">
        <v>250</v>
      </c>
      <c r="BD374" s="287"/>
      <c r="BE374" s="287"/>
      <c r="BF374" s="287"/>
      <c r="BG374" s="287"/>
      <c r="BH374" s="287"/>
      <c r="BI374" s="287"/>
      <c r="BJ374" s="287"/>
      <c r="BK374" s="287"/>
      <c r="BL374" s="287"/>
      <c r="BM374" s="305"/>
      <c r="BN374" s="20"/>
      <c r="BO374" s="19"/>
      <c r="BP374" s="282" t="s">
        <v>249</v>
      </c>
      <c r="BQ374" s="287"/>
      <c r="BR374" s="287"/>
      <c r="BS374" s="287"/>
      <c r="BT374" s="287"/>
      <c r="BU374" s="287"/>
      <c r="BV374" s="287"/>
      <c r="BW374" s="287"/>
      <c r="BX374" s="287"/>
      <c r="BY374" s="286" t="s">
        <v>250</v>
      </c>
      <c r="BZ374" s="287"/>
      <c r="CA374" s="287"/>
      <c r="CB374" s="287"/>
      <c r="CC374" s="287"/>
      <c r="CD374" s="287"/>
      <c r="CE374" s="287"/>
      <c r="CF374" s="287"/>
      <c r="CG374" s="287"/>
      <c r="CH374" s="287"/>
      <c r="CI374" s="305"/>
      <c r="CJ374" s="20"/>
      <c r="CK374" s="19"/>
      <c r="CL374" s="282" t="s">
        <v>249</v>
      </c>
      <c r="CM374" s="287"/>
      <c r="CN374" s="287"/>
      <c r="CO374" s="287"/>
      <c r="CP374" s="287"/>
      <c r="CQ374" s="287"/>
      <c r="CR374" s="287"/>
      <c r="CS374" s="287"/>
      <c r="CT374" s="287"/>
      <c r="CU374" s="286" t="s">
        <v>250</v>
      </c>
      <c r="CV374" s="287"/>
      <c r="CW374" s="287"/>
      <c r="CX374" s="287"/>
      <c r="CY374" s="287"/>
      <c r="CZ374" s="287"/>
      <c r="DA374" s="287"/>
      <c r="DB374" s="287"/>
      <c r="DC374" s="287"/>
      <c r="DD374" s="287"/>
      <c r="DE374" s="305"/>
      <c r="DF374" s="20"/>
      <c r="DG374" s="19"/>
      <c r="DH374" s="282" t="s">
        <v>249</v>
      </c>
      <c r="DI374" s="287"/>
      <c r="DJ374" s="287"/>
      <c r="DK374" s="287"/>
      <c r="DL374" s="287"/>
      <c r="DM374" s="287"/>
      <c r="DN374" s="287"/>
      <c r="DO374" s="287"/>
      <c r="DP374" s="287"/>
      <c r="DQ374" s="286" t="s">
        <v>250</v>
      </c>
      <c r="DR374" s="287"/>
      <c r="DS374" s="287"/>
      <c r="DT374" s="287"/>
      <c r="DU374" s="287"/>
      <c r="DV374" s="287"/>
      <c r="DW374" s="287"/>
      <c r="DX374" s="287"/>
      <c r="DY374" s="287"/>
      <c r="DZ374" s="287"/>
      <c r="EA374" s="305"/>
      <c r="EB374" s="20"/>
      <c r="EC374" s="19"/>
      <c r="ED374" s="282" t="s">
        <v>249</v>
      </c>
      <c r="EE374" s="287"/>
      <c r="EF374" s="287"/>
      <c r="EG374" s="287"/>
      <c r="EH374" s="287"/>
      <c r="EI374" s="287"/>
      <c r="EJ374" s="287"/>
      <c r="EK374" s="287"/>
      <c r="EL374" s="287"/>
      <c r="EM374" s="286" t="s">
        <v>250</v>
      </c>
      <c r="EN374" s="287"/>
      <c r="EO374" s="287"/>
      <c r="EP374" s="287"/>
      <c r="EQ374" s="287"/>
      <c r="ER374" s="287"/>
      <c r="ES374" s="287"/>
      <c r="ET374" s="287"/>
      <c r="EU374" s="287"/>
      <c r="EV374" s="287"/>
      <c r="EW374" s="305"/>
      <c r="EX374" s="20"/>
      <c r="EY374" s="19"/>
      <c r="EZ374" s="282" t="s">
        <v>249</v>
      </c>
      <c r="FA374" s="287"/>
      <c r="FB374" s="287"/>
      <c r="FC374" s="287"/>
      <c r="FD374" s="287"/>
      <c r="FE374" s="287"/>
      <c r="FF374" s="287"/>
      <c r="FG374" s="287"/>
      <c r="FH374" s="287"/>
      <c r="FI374" s="286" t="s">
        <v>250</v>
      </c>
      <c r="FJ374" s="287"/>
      <c r="FK374" s="287"/>
      <c r="FL374" s="287"/>
      <c r="FM374" s="287"/>
      <c r="FN374" s="287"/>
      <c r="FO374" s="287"/>
      <c r="FP374" s="287"/>
      <c r="FQ374" s="287"/>
      <c r="FR374" s="287"/>
      <c r="FS374" s="305"/>
      <c r="FT374" s="20"/>
      <c r="FU374" s="19"/>
      <c r="FV374" s="282" t="s">
        <v>249</v>
      </c>
      <c r="FW374" s="287"/>
      <c r="FX374" s="287"/>
      <c r="FY374" s="287"/>
      <c r="FZ374" s="287"/>
      <c r="GA374" s="287"/>
      <c r="GB374" s="287"/>
      <c r="GC374" s="287"/>
      <c r="GD374" s="287"/>
      <c r="GE374" s="286" t="s">
        <v>250</v>
      </c>
      <c r="GF374" s="287"/>
      <c r="GG374" s="287"/>
      <c r="GH374" s="287"/>
      <c r="GI374" s="287"/>
      <c r="GJ374" s="287"/>
      <c r="GK374" s="287"/>
      <c r="GL374" s="287"/>
      <c r="GM374" s="287"/>
      <c r="GN374" s="287"/>
      <c r="GO374" s="305"/>
      <c r="GP374" s="20"/>
      <c r="GQ374" s="19"/>
      <c r="GR374" s="282" t="s">
        <v>249</v>
      </c>
      <c r="GS374" s="287"/>
      <c r="GT374" s="287"/>
      <c r="GU374" s="287"/>
      <c r="GV374" s="287"/>
      <c r="GW374" s="287"/>
      <c r="GX374" s="287"/>
      <c r="GY374" s="287"/>
      <c r="GZ374" s="287"/>
      <c r="HA374" s="286" t="s">
        <v>250</v>
      </c>
      <c r="HB374" s="287"/>
      <c r="HC374" s="287"/>
      <c r="HD374" s="287"/>
      <c r="HE374" s="287"/>
      <c r="HF374" s="287"/>
      <c r="HG374" s="287"/>
      <c r="HH374" s="287"/>
      <c r="HI374" s="287"/>
      <c r="HJ374" s="287"/>
      <c r="HK374" s="305"/>
      <c r="HL374" s="20"/>
    </row>
    <row r="375" spans="1:220" ht="13.5" customHeight="1">
      <c r="A375" s="19"/>
      <c r="B375" s="284"/>
      <c r="C375" s="289"/>
      <c r="D375" s="289"/>
      <c r="E375" s="289"/>
      <c r="F375" s="289"/>
      <c r="G375" s="289"/>
      <c r="H375" s="289"/>
      <c r="I375" s="289"/>
      <c r="J375" s="289"/>
      <c r="K375" s="288"/>
      <c r="L375" s="289"/>
      <c r="M375" s="289"/>
      <c r="N375" s="289"/>
      <c r="O375" s="289"/>
      <c r="P375" s="289"/>
      <c r="Q375" s="289"/>
      <c r="R375" s="289"/>
      <c r="S375" s="289"/>
      <c r="T375" s="289"/>
      <c r="U375" s="306"/>
      <c r="V375" s="20"/>
      <c r="W375" s="19"/>
      <c r="X375" s="284"/>
      <c r="Y375" s="289"/>
      <c r="Z375" s="289"/>
      <c r="AA375" s="289"/>
      <c r="AB375" s="289"/>
      <c r="AC375" s="289"/>
      <c r="AD375" s="289"/>
      <c r="AE375" s="289"/>
      <c r="AF375" s="289"/>
      <c r="AG375" s="288"/>
      <c r="AH375" s="289"/>
      <c r="AI375" s="289"/>
      <c r="AJ375" s="289"/>
      <c r="AK375" s="289"/>
      <c r="AL375" s="289"/>
      <c r="AM375" s="289"/>
      <c r="AN375" s="289"/>
      <c r="AO375" s="289"/>
      <c r="AP375" s="289"/>
      <c r="AQ375" s="306"/>
      <c r="AR375" s="20"/>
      <c r="AS375" s="19"/>
      <c r="AT375" s="284"/>
      <c r="AU375" s="289"/>
      <c r="AV375" s="289"/>
      <c r="AW375" s="289"/>
      <c r="AX375" s="289"/>
      <c r="AY375" s="289"/>
      <c r="AZ375" s="289"/>
      <c r="BA375" s="289"/>
      <c r="BB375" s="289"/>
      <c r="BC375" s="288"/>
      <c r="BD375" s="289"/>
      <c r="BE375" s="289"/>
      <c r="BF375" s="289"/>
      <c r="BG375" s="289"/>
      <c r="BH375" s="289"/>
      <c r="BI375" s="289"/>
      <c r="BJ375" s="289"/>
      <c r="BK375" s="289"/>
      <c r="BL375" s="289"/>
      <c r="BM375" s="306"/>
      <c r="BN375" s="20"/>
      <c r="BO375" s="19"/>
      <c r="BP375" s="284"/>
      <c r="BQ375" s="289"/>
      <c r="BR375" s="289"/>
      <c r="BS375" s="289"/>
      <c r="BT375" s="289"/>
      <c r="BU375" s="289"/>
      <c r="BV375" s="289"/>
      <c r="BW375" s="289"/>
      <c r="BX375" s="289"/>
      <c r="BY375" s="288"/>
      <c r="BZ375" s="289"/>
      <c r="CA375" s="289"/>
      <c r="CB375" s="289"/>
      <c r="CC375" s="289"/>
      <c r="CD375" s="289"/>
      <c r="CE375" s="289"/>
      <c r="CF375" s="289"/>
      <c r="CG375" s="289"/>
      <c r="CH375" s="289"/>
      <c r="CI375" s="306"/>
      <c r="CJ375" s="20"/>
      <c r="CK375" s="19"/>
      <c r="CL375" s="284"/>
      <c r="CM375" s="289"/>
      <c r="CN375" s="289"/>
      <c r="CO375" s="289"/>
      <c r="CP375" s="289"/>
      <c r="CQ375" s="289"/>
      <c r="CR375" s="289"/>
      <c r="CS375" s="289"/>
      <c r="CT375" s="289"/>
      <c r="CU375" s="288"/>
      <c r="CV375" s="289"/>
      <c r="CW375" s="289"/>
      <c r="CX375" s="289"/>
      <c r="CY375" s="289"/>
      <c r="CZ375" s="289"/>
      <c r="DA375" s="289"/>
      <c r="DB375" s="289"/>
      <c r="DC375" s="289"/>
      <c r="DD375" s="289"/>
      <c r="DE375" s="306"/>
      <c r="DF375" s="20"/>
      <c r="DG375" s="19"/>
      <c r="DH375" s="284"/>
      <c r="DI375" s="289"/>
      <c r="DJ375" s="289"/>
      <c r="DK375" s="289"/>
      <c r="DL375" s="289"/>
      <c r="DM375" s="289"/>
      <c r="DN375" s="289"/>
      <c r="DO375" s="289"/>
      <c r="DP375" s="289"/>
      <c r="DQ375" s="288"/>
      <c r="DR375" s="289"/>
      <c r="DS375" s="289"/>
      <c r="DT375" s="289"/>
      <c r="DU375" s="289"/>
      <c r="DV375" s="289"/>
      <c r="DW375" s="289"/>
      <c r="DX375" s="289"/>
      <c r="DY375" s="289"/>
      <c r="DZ375" s="289"/>
      <c r="EA375" s="306"/>
      <c r="EB375" s="20"/>
      <c r="EC375" s="19"/>
      <c r="ED375" s="284"/>
      <c r="EE375" s="289"/>
      <c r="EF375" s="289"/>
      <c r="EG375" s="289"/>
      <c r="EH375" s="289"/>
      <c r="EI375" s="289"/>
      <c r="EJ375" s="289"/>
      <c r="EK375" s="289"/>
      <c r="EL375" s="289"/>
      <c r="EM375" s="288"/>
      <c r="EN375" s="289"/>
      <c r="EO375" s="289"/>
      <c r="EP375" s="289"/>
      <c r="EQ375" s="289"/>
      <c r="ER375" s="289"/>
      <c r="ES375" s="289"/>
      <c r="ET375" s="289"/>
      <c r="EU375" s="289"/>
      <c r="EV375" s="289"/>
      <c r="EW375" s="306"/>
      <c r="EX375" s="20"/>
      <c r="EY375" s="19"/>
      <c r="EZ375" s="284"/>
      <c r="FA375" s="289"/>
      <c r="FB375" s="289"/>
      <c r="FC375" s="289"/>
      <c r="FD375" s="289"/>
      <c r="FE375" s="289"/>
      <c r="FF375" s="289"/>
      <c r="FG375" s="289"/>
      <c r="FH375" s="289"/>
      <c r="FI375" s="288"/>
      <c r="FJ375" s="289"/>
      <c r="FK375" s="289"/>
      <c r="FL375" s="289"/>
      <c r="FM375" s="289"/>
      <c r="FN375" s="289"/>
      <c r="FO375" s="289"/>
      <c r="FP375" s="289"/>
      <c r="FQ375" s="289"/>
      <c r="FR375" s="289"/>
      <c r="FS375" s="306"/>
      <c r="FT375" s="20"/>
      <c r="FU375" s="19"/>
      <c r="FV375" s="284"/>
      <c r="FW375" s="289"/>
      <c r="FX375" s="289"/>
      <c r="FY375" s="289"/>
      <c r="FZ375" s="289"/>
      <c r="GA375" s="289"/>
      <c r="GB375" s="289"/>
      <c r="GC375" s="289"/>
      <c r="GD375" s="289"/>
      <c r="GE375" s="288"/>
      <c r="GF375" s="289"/>
      <c r="GG375" s="289"/>
      <c r="GH375" s="289"/>
      <c r="GI375" s="289"/>
      <c r="GJ375" s="289"/>
      <c r="GK375" s="289"/>
      <c r="GL375" s="289"/>
      <c r="GM375" s="289"/>
      <c r="GN375" s="289"/>
      <c r="GO375" s="306"/>
      <c r="GP375" s="20"/>
      <c r="GQ375" s="19"/>
      <c r="GR375" s="284"/>
      <c r="GS375" s="289"/>
      <c r="GT375" s="289"/>
      <c r="GU375" s="289"/>
      <c r="GV375" s="289"/>
      <c r="GW375" s="289"/>
      <c r="GX375" s="289"/>
      <c r="GY375" s="289"/>
      <c r="GZ375" s="289"/>
      <c r="HA375" s="288"/>
      <c r="HB375" s="289"/>
      <c r="HC375" s="289"/>
      <c r="HD375" s="289"/>
      <c r="HE375" s="289"/>
      <c r="HF375" s="289"/>
      <c r="HG375" s="289"/>
      <c r="HH375" s="289"/>
      <c r="HI375" s="289"/>
      <c r="HJ375" s="289"/>
      <c r="HK375" s="306"/>
      <c r="HL375" s="20"/>
    </row>
    <row r="376" spans="1:220" ht="13.5" customHeight="1">
      <c r="A376" s="19"/>
      <c r="B376" s="252" t="str">
        <f>個人一覧!$P$70</f>
        <v/>
      </c>
      <c r="C376" s="253"/>
      <c r="D376" s="253"/>
      <c r="E376" s="253"/>
      <c r="F376" s="253"/>
      <c r="G376" s="253"/>
      <c r="H376" s="253"/>
      <c r="I376" s="253"/>
      <c r="J376" s="253"/>
      <c r="K376" s="258" t="str">
        <f>IF(個人一覧!$Q$70="","記録なし",IF(LEN(個人一覧!$Q$70)=7,MID(個人一覧!$Q$70,2,2)&amp;"'"&amp;MID(個人一覧!$Q$70,4,2)&amp;""""&amp;MID(個人一覧!$Q$70,6,2),MID(個人一覧!$Q$70,2,2)&amp;"m"&amp;MID(個人一覧!$Q$70,4,2)))</f>
        <v>記録なし</v>
      </c>
      <c r="L376" s="253"/>
      <c r="M376" s="253"/>
      <c r="N376" s="253"/>
      <c r="O376" s="253"/>
      <c r="P376" s="253"/>
      <c r="Q376" s="253"/>
      <c r="R376" s="253"/>
      <c r="S376" s="253"/>
      <c r="T376" s="253"/>
      <c r="U376" s="259"/>
      <c r="V376" s="20"/>
      <c r="W376" s="19"/>
      <c r="X376" s="252" t="str">
        <f>個人一覧!$P$71</f>
        <v/>
      </c>
      <c r="Y376" s="253"/>
      <c r="Z376" s="253"/>
      <c r="AA376" s="253"/>
      <c r="AB376" s="253"/>
      <c r="AC376" s="253"/>
      <c r="AD376" s="253"/>
      <c r="AE376" s="253"/>
      <c r="AF376" s="253"/>
      <c r="AG376" s="258" t="str">
        <f>IF(個人一覧!$Q$71="","記録なし",IF(LEN(個人一覧!$Q$71)=7,MID(個人一覧!$Q$71,2,2)&amp;"'"&amp;MID(個人一覧!$Q$71,4,2)&amp;""""&amp;MID(個人一覧!$Q$71,6,2),MID(個人一覧!$Q$71,2,2)&amp;"m"&amp;MID(個人一覧!$Q$71,4,2)))</f>
        <v>記録なし</v>
      </c>
      <c r="AH376" s="253"/>
      <c r="AI376" s="253"/>
      <c r="AJ376" s="253"/>
      <c r="AK376" s="253"/>
      <c r="AL376" s="253"/>
      <c r="AM376" s="253"/>
      <c r="AN376" s="253"/>
      <c r="AO376" s="253"/>
      <c r="AP376" s="253"/>
      <c r="AQ376" s="259"/>
      <c r="AR376" s="20"/>
      <c r="AS376" s="19"/>
      <c r="AT376" s="252" t="str">
        <f>個人一覧!$P$72</f>
        <v/>
      </c>
      <c r="AU376" s="253"/>
      <c r="AV376" s="253"/>
      <c r="AW376" s="253"/>
      <c r="AX376" s="253"/>
      <c r="AY376" s="253"/>
      <c r="AZ376" s="253"/>
      <c r="BA376" s="253"/>
      <c r="BB376" s="253"/>
      <c r="BC376" s="258" t="str">
        <f>IF(個人一覧!$Q$72="","記録なし",IF(LEN(個人一覧!$Q$72)=7,MID(個人一覧!$Q$72,2,2)&amp;"'"&amp;MID(個人一覧!$Q$72,4,2)&amp;""""&amp;MID(個人一覧!$Q$72,6,2),MID(個人一覧!$Q$72,2,2)&amp;"m"&amp;MID(個人一覧!$Q$72,4,2)))</f>
        <v>記録なし</v>
      </c>
      <c r="BD376" s="253"/>
      <c r="BE376" s="253"/>
      <c r="BF376" s="253"/>
      <c r="BG376" s="253"/>
      <c r="BH376" s="253"/>
      <c r="BI376" s="253"/>
      <c r="BJ376" s="253"/>
      <c r="BK376" s="253"/>
      <c r="BL376" s="253"/>
      <c r="BM376" s="259"/>
      <c r="BN376" s="20"/>
      <c r="BO376" s="19"/>
      <c r="BP376" s="252" t="str">
        <f>個人一覧!$P$73</f>
        <v/>
      </c>
      <c r="BQ376" s="253"/>
      <c r="BR376" s="253"/>
      <c r="BS376" s="253"/>
      <c r="BT376" s="253"/>
      <c r="BU376" s="253"/>
      <c r="BV376" s="253"/>
      <c r="BW376" s="253"/>
      <c r="BX376" s="253"/>
      <c r="BY376" s="258" t="str">
        <f>IF(個人一覧!$Q$73="","記録なし",IF(LEN(個人一覧!$Q$73)=7,MID(個人一覧!$Q$73,2,2)&amp;"'"&amp;MID(個人一覧!$Q$73,4,2)&amp;""""&amp;MID(個人一覧!$Q$73,6,2),MID(個人一覧!$Q$73,2,2)&amp;"m"&amp;MID(個人一覧!$Q$73,4,2)))</f>
        <v>記録なし</v>
      </c>
      <c r="BZ376" s="253"/>
      <c r="CA376" s="253"/>
      <c r="CB376" s="253"/>
      <c r="CC376" s="253"/>
      <c r="CD376" s="253"/>
      <c r="CE376" s="253"/>
      <c r="CF376" s="253"/>
      <c r="CG376" s="253"/>
      <c r="CH376" s="253"/>
      <c r="CI376" s="259"/>
      <c r="CJ376" s="20"/>
      <c r="CK376" s="19"/>
      <c r="CL376" s="252" t="str">
        <f>個人一覧!$P$74</f>
        <v/>
      </c>
      <c r="CM376" s="253"/>
      <c r="CN376" s="253"/>
      <c r="CO376" s="253"/>
      <c r="CP376" s="253"/>
      <c r="CQ376" s="253"/>
      <c r="CR376" s="253"/>
      <c r="CS376" s="253"/>
      <c r="CT376" s="253"/>
      <c r="CU376" s="258" t="str">
        <f>IF(個人一覧!$Q$74="","記録なし",IF(LEN(個人一覧!$Q$74)=7,MID(個人一覧!$Q$74,2,2)&amp;"'"&amp;MID(個人一覧!$Q$74,4,2)&amp;""""&amp;MID(個人一覧!$Q$74,6,2),MID(個人一覧!$Q$74,2,2)&amp;"m"&amp;MID(個人一覧!$Q$74,4,2)))</f>
        <v>記録なし</v>
      </c>
      <c r="CV376" s="253"/>
      <c r="CW376" s="253"/>
      <c r="CX376" s="253"/>
      <c r="CY376" s="253"/>
      <c r="CZ376" s="253"/>
      <c r="DA376" s="253"/>
      <c r="DB376" s="253"/>
      <c r="DC376" s="253"/>
      <c r="DD376" s="253"/>
      <c r="DE376" s="259"/>
      <c r="DF376" s="20"/>
      <c r="DG376" s="19"/>
      <c r="DH376" s="252" t="str">
        <f>個人一覧!$P$75</f>
        <v/>
      </c>
      <c r="DI376" s="253"/>
      <c r="DJ376" s="253"/>
      <c r="DK376" s="253"/>
      <c r="DL376" s="253"/>
      <c r="DM376" s="253"/>
      <c r="DN376" s="253"/>
      <c r="DO376" s="253"/>
      <c r="DP376" s="253"/>
      <c r="DQ376" s="258" t="str">
        <f>IF(個人一覧!$Q$75="","記録なし",IF(LEN(個人一覧!$Q$75)=7,MID(個人一覧!$Q$75,2,2)&amp;"'"&amp;MID(個人一覧!$Q$75,4,2)&amp;""""&amp;MID(個人一覧!$Q$75,6,2),MID(個人一覧!$Q$75,2,2)&amp;"m"&amp;MID(個人一覧!$Q$75,4,2)))</f>
        <v>記録なし</v>
      </c>
      <c r="DR376" s="253"/>
      <c r="DS376" s="253"/>
      <c r="DT376" s="253"/>
      <c r="DU376" s="253"/>
      <c r="DV376" s="253"/>
      <c r="DW376" s="253"/>
      <c r="DX376" s="253"/>
      <c r="DY376" s="253"/>
      <c r="DZ376" s="253"/>
      <c r="EA376" s="259"/>
      <c r="EB376" s="20"/>
      <c r="EC376" s="19"/>
      <c r="ED376" s="252" t="str">
        <f>個人一覧!$P$76</f>
        <v/>
      </c>
      <c r="EE376" s="253"/>
      <c r="EF376" s="253"/>
      <c r="EG376" s="253"/>
      <c r="EH376" s="253"/>
      <c r="EI376" s="253"/>
      <c r="EJ376" s="253"/>
      <c r="EK376" s="253"/>
      <c r="EL376" s="253"/>
      <c r="EM376" s="258" t="str">
        <f>IF(個人一覧!$Q$76="","記録なし",IF(LEN(個人一覧!$Q$76)=7,MID(個人一覧!$Q$76,2,2)&amp;"'"&amp;MID(個人一覧!$Q$76,4,2)&amp;""""&amp;MID(個人一覧!$Q$76,6,2),MID(個人一覧!$Q$76,2,2)&amp;"m"&amp;MID(個人一覧!$Q$76,4,2)))</f>
        <v>記録なし</v>
      </c>
      <c r="EN376" s="253"/>
      <c r="EO376" s="253"/>
      <c r="EP376" s="253"/>
      <c r="EQ376" s="253"/>
      <c r="ER376" s="253"/>
      <c r="ES376" s="253"/>
      <c r="ET376" s="253"/>
      <c r="EU376" s="253"/>
      <c r="EV376" s="253"/>
      <c r="EW376" s="259"/>
      <c r="EX376" s="20"/>
      <c r="EY376" s="19"/>
      <c r="EZ376" s="252" t="str">
        <f>個人一覧!$P$77</f>
        <v/>
      </c>
      <c r="FA376" s="253"/>
      <c r="FB376" s="253"/>
      <c r="FC376" s="253"/>
      <c r="FD376" s="253"/>
      <c r="FE376" s="253"/>
      <c r="FF376" s="253"/>
      <c r="FG376" s="253"/>
      <c r="FH376" s="253"/>
      <c r="FI376" s="258" t="str">
        <f>IF(個人一覧!$Q$77="","記録なし",IF(LEN(個人一覧!$Q$77)=7,MID(個人一覧!$Q$77,2,2)&amp;"'"&amp;MID(個人一覧!$Q$77,4,2)&amp;""""&amp;MID(個人一覧!$Q$77,6,2),MID(個人一覧!$Q$77,2,2)&amp;"m"&amp;MID(個人一覧!$Q$77,4,2)))</f>
        <v>記録なし</v>
      </c>
      <c r="FJ376" s="253"/>
      <c r="FK376" s="253"/>
      <c r="FL376" s="253"/>
      <c r="FM376" s="253"/>
      <c r="FN376" s="253"/>
      <c r="FO376" s="253"/>
      <c r="FP376" s="253"/>
      <c r="FQ376" s="253"/>
      <c r="FR376" s="253"/>
      <c r="FS376" s="259"/>
      <c r="FT376" s="20"/>
      <c r="FU376" s="19"/>
      <c r="FV376" s="252" t="str">
        <f>個人一覧!$P$78</f>
        <v/>
      </c>
      <c r="FW376" s="253"/>
      <c r="FX376" s="253"/>
      <c r="FY376" s="253"/>
      <c r="FZ376" s="253"/>
      <c r="GA376" s="253"/>
      <c r="GB376" s="253"/>
      <c r="GC376" s="253"/>
      <c r="GD376" s="253"/>
      <c r="GE376" s="258" t="str">
        <f>IF(個人一覧!$Q$78="","記録なし",IF(LEN(個人一覧!$Q$78)=7,MID(個人一覧!$Q$78,2,2)&amp;"'"&amp;MID(個人一覧!$Q$78,4,2)&amp;""""&amp;MID(個人一覧!$Q$78,6,2),MID(個人一覧!$Q$78,2,2)&amp;"m"&amp;MID(個人一覧!$Q$78,4,2)))</f>
        <v>記録なし</v>
      </c>
      <c r="GF376" s="253"/>
      <c r="GG376" s="253"/>
      <c r="GH376" s="253"/>
      <c r="GI376" s="253"/>
      <c r="GJ376" s="253"/>
      <c r="GK376" s="253"/>
      <c r="GL376" s="253"/>
      <c r="GM376" s="253"/>
      <c r="GN376" s="253"/>
      <c r="GO376" s="259"/>
      <c r="GP376" s="20"/>
      <c r="GQ376" s="19"/>
      <c r="GR376" s="252" t="str">
        <f>個人一覧!$P$79</f>
        <v/>
      </c>
      <c r="GS376" s="253"/>
      <c r="GT376" s="253"/>
      <c r="GU376" s="253"/>
      <c r="GV376" s="253"/>
      <c r="GW376" s="253"/>
      <c r="GX376" s="253"/>
      <c r="GY376" s="253"/>
      <c r="GZ376" s="253"/>
      <c r="HA376" s="258" t="str">
        <f>IF(個人一覧!$Q$79="","記録なし",IF(LEN(個人一覧!$Q$79)=7,MID(個人一覧!$Q$79,2,2)&amp;"'"&amp;MID(個人一覧!$Q$79,4,2)&amp;""""&amp;MID(個人一覧!$Q$79,6,2),MID(個人一覧!$Q$79,2,2)&amp;"m"&amp;MID(個人一覧!$Q$79,4,2)))</f>
        <v>記録なし</v>
      </c>
      <c r="HB376" s="253"/>
      <c r="HC376" s="253"/>
      <c r="HD376" s="253"/>
      <c r="HE376" s="253"/>
      <c r="HF376" s="253"/>
      <c r="HG376" s="253"/>
      <c r="HH376" s="253"/>
      <c r="HI376" s="253"/>
      <c r="HJ376" s="253"/>
      <c r="HK376" s="259"/>
      <c r="HL376" s="20"/>
    </row>
    <row r="377" spans="1:220" ht="13.5" customHeight="1">
      <c r="A377" s="19"/>
      <c r="B377" s="254"/>
      <c r="C377" s="255"/>
      <c r="D377" s="255"/>
      <c r="E377" s="255"/>
      <c r="F377" s="255"/>
      <c r="G377" s="255"/>
      <c r="H377" s="255"/>
      <c r="I377" s="255"/>
      <c r="J377" s="255"/>
      <c r="K377" s="260"/>
      <c r="L377" s="255"/>
      <c r="M377" s="255"/>
      <c r="N377" s="255"/>
      <c r="O377" s="255"/>
      <c r="P377" s="255"/>
      <c r="Q377" s="255"/>
      <c r="R377" s="255"/>
      <c r="S377" s="255"/>
      <c r="T377" s="255"/>
      <c r="U377" s="261"/>
      <c r="V377" s="20"/>
      <c r="W377" s="19"/>
      <c r="X377" s="254"/>
      <c r="Y377" s="255"/>
      <c r="Z377" s="255"/>
      <c r="AA377" s="255"/>
      <c r="AB377" s="255"/>
      <c r="AC377" s="255"/>
      <c r="AD377" s="255"/>
      <c r="AE377" s="255"/>
      <c r="AF377" s="255"/>
      <c r="AG377" s="260"/>
      <c r="AH377" s="255"/>
      <c r="AI377" s="255"/>
      <c r="AJ377" s="255"/>
      <c r="AK377" s="255"/>
      <c r="AL377" s="255"/>
      <c r="AM377" s="255"/>
      <c r="AN377" s="255"/>
      <c r="AO377" s="255"/>
      <c r="AP377" s="255"/>
      <c r="AQ377" s="261"/>
      <c r="AR377" s="20"/>
      <c r="AS377" s="19"/>
      <c r="AT377" s="254"/>
      <c r="AU377" s="255"/>
      <c r="AV377" s="255"/>
      <c r="AW377" s="255"/>
      <c r="AX377" s="255"/>
      <c r="AY377" s="255"/>
      <c r="AZ377" s="255"/>
      <c r="BA377" s="255"/>
      <c r="BB377" s="255"/>
      <c r="BC377" s="260"/>
      <c r="BD377" s="255"/>
      <c r="BE377" s="255"/>
      <c r="BF377" s="255"/>
      <c r="BG377" s="255"/>
      <c r="BH377" s="255"/>
      <c r="BI377" s="255"/>
      <c r="BJ377" s="255"/>
      <c r="BK377" s="255"/>
      <c r="BL377" s="255"/>
      <c r="BM377" s="261"/>
      <c r="BN377" s="20"/>
      <c r="BO377" s="19"/>
      <c r="BP377" s="254"/>
      <c r="BQ377" s="255"/>
      <c r="BR377" s="255"/>
      <c r="BS377" s="255"/>
      <c r="BT377" s="255"/>
      <c r="BU377" s="255"/>
      <c r="BV377" s="255"/>
      <c r="BW377" s="255"/>
      <c r="BX377" s="255"/>
      <c r="BY377" s="260"/>
      <c r="BZ377" s="255"/>
      <c r="CA377" s="255"/>
      <c r="CB377" s="255"/>
      <c r="CC377" s="255"/>
      <c r="CD377" s="255"/>
      <c r="CE377" s="255"/>
      <c r="CF377" s="255"/>
      <c r="CG377" s="255"/>
      <c r="CH377" s="255"/>
      <c r="CI377" s="261"/>
      <c r="CJ377" s="20"/>
      <c r="CK377" s="19"/>
      <c r="CL377" s="254"/>
      <c r="CM377" s="255"/>
      <c r="CN377" s="255"/>
      <c r="CO377" s="255"/>
      <c r="CP377" s="255"/>
      <c r="CQ377" s="255"/>
      <c r="CR377" s="255"/>
      <c r="CS377" s="255"/>
      <c r="CT377" s="255"/>
      <c r="CU377" s="260"/>
      <c r="CV377" s="255"/>
      <c r="CW377" s="255"/>
      <c r="CX377" s="255"/>
      <c r="CY377" s="255"/>
      <c r="CZ377" s="255"/>
      <c r="DA377" s="255"/>
      <c r="DB377" s="255"/>
      <c r="DC377" s="255"/>
      <c r="DD377" s="255"/>
      <c r="DE377" s="261"/>
      <c r="DF377" s="20"/>
      <c r="DG377" s="19"/>
      <c r="DH377" s="254"/>
      <c r="DI377" s="255"/>
      <c r="DJ377" s="255"/>
      <c r="DK377" s="255"/>
      <c r="DL377" s="255"/>
      <c r="DM377" s="255"/>
      <c r="DN377" s="255"/>
      <c r="DO377" s="255"/>
      <c r="DP377" s="255"/>
      <c r="DQ377" s="260"/>
      <c r="DR377" s="255"/>
      <c r="DS377" s="255"/>
      <c r="DT377" s="255"/>
      <c r="DU377" s="255"/>
      <c r="DV377" s="255"/>
      <c r="DW377" s="255"/>
      <c r="DX377" s="255"/>
      <c r="DY377" s="255"/>
      <c r="DZ377" s="255"/>
      <c r="EA377" s="261"/>
      <c r="EB377" s="20"/>
      <c r="EC377" s="19"/>
      <c r="ED377" s="254"/>
      <c r="EE377" s="255"/>
      <c r="EF377" s="255"/>
      <c r="EG377" s="255"/>
      <c r="EH377" s="255"/>
      <c r="EI377" s="255"/>
      <c r="EJ377" s="255"/>
      <c r="EK377" s="255"/>
      <c r="EL377" s="255"/>
      <c r="EM377" s="260"/>
      <c r="EN377" s="255"/>
      <c r="EO377" s="255"/>
      <c r="EP377" s="255"/>
      <c r="EQ377" s="255"/>
      <c r="ER377" s="255"/>
      <c r="ES377" s="255"/>
      <c r="ET377" s="255"/>
      <c r="EU377" s="255"/>
      <c r="EV377" s="255"/>
      <c r="EW377" s="261"/>
      <c r="EX377" s="20"/>
      <c r="EY377" s="19"/>
      <c r="EZ377" s="254"/>
      <c r="FA377" s="255"/>
      <c r="FB377" s="255"/>
      <c r="FC377" s="255"/>
      <c r="FD377" s="255"/>
      <c r="FE377" s="255"/>
      <c r="FF377" s="255"/>
      <c r="FG377" s="255"/>
      <c r="FH377" s="255"/>
      <c r="FI377" s="260"/>
      <c r="FJ377" s="255"/>
      <c r="FK377" s="255"/>
      <c r="FL377" s="255"/>
      <c r="FM377" s="255"/>
      <c r="FN377" s="255"/>
      <c r="FO377" s="255"/>
      <c r="FP377" s="255"/>
      <c r="FQ377" s="255"/>
      <c r="FR377" s="255"/>
      <c r="FS377" s="261"/>
      <c r="FT377" s="20"/>
      <c r="FU377" s="19"/>
      <c r="FV377" s="254"/>
      <c r="FW377" s="255"/>
      <c r="FX377" s="255"/>
      <c r="FY377" s="255"/>
      <c r="FZ377" s="255"/>
      <c r="GA377" s="255"/>
      <c r="GB377" s="255"/>
      <c r="GC377" s="255"/>
      <c r="GD377" s="255"/>
      <c r="GE377" s="260"/>
      <c r="GF377" s="255"/>
      <c r="GG377" s="255"/>
      <c r="GH377" s="255"/>
      <c r="GI377" s="255"/>
      <c r="GJ377" s="255"/>
      <c r="GK377" s="255"/>
      <c r="GL377" s="255"/>
      <c r="GM377" s="255"/>
      <c r="GN377" s="255"/>
      <c r="GO377" s="261"/>
      <c r="GP377" s="20"/>
      <c r="GQ377" s="19"/>
      <c r="GR377" s="254"/>
      <c r="GS377" s="255"/>
      <c r="GT377" s="255"/>
      <c r="GU377" s="255"/>
      <c r="GV377" s="255"/>
      <c r="GW377" s="255"/>
      <c r="GX377" s="255"/>
      <c r="GY377" s="255"/>
      <c r="GZ377" s="255"/>
      <c r="HA377" s="260"/>
      <c r="HB377" s="255"/>
      <c r="HC377" s="255"/>
      <c r="HD377" s="255"/>
      <c r="HE377" s="255"/>
      <c r="HF377" s="255"/>
      <c r="HG377" s="255"/>
      <c r="HH377" s="255"/>
      <c r="HI377" s="255"/>
      <c r="HJ377" s="255"/>
      <c r="HK377" s="261"/>
      <c r="HL377" s="20"/>
    </row>
    <row r="378" spans="1:220" ht="14.25" customHeight="1" thickBot="1">
      <c r="A378" s="19"/>
      <c r="B378" s="256"/>
      <c r="C378" s="257"/>
      <c r="D378" s="257"/>
      <c r="E378" s="257"/>
      <c r="F378" s="257"/>
      <c r="G378" s="257"/>
      <c r="H378" s="257"/>
      <c r="I378" s="257"/>
      <c r="J378" s="257"/>
      <c r="K378" s="262"/>
      <c r="L378" s="257"/>
      <c r="M378" s="257"/>
      <c r="N378" s="257"/>
      <c r="O378" s="257"/>
      <c r="P378" s="257"/>
      <c r="Q378" s="257"/>
      <c r="R378" s="257"/>
      <c r="S378" s="257"/>
      <c r="T378" s="257"/>
      <c r="U378" s="263"/>
      <c r="V378" s="20"/>
      <c r="W378" s="19"/>
      <c r="X378" s="256"/>
      <c r="Y378" s="257"/>
      <c r="Z378" s="257"/>
      <c r="AA378" s="257"/>
      <c r="AB378" s="257"/>
      <c r="AC378" s="257"/>
      <c r="AD378" s="257"/>
      <c r="AE378" s="257"/>
      <c r="AF378" s="257"/>
      <c r="AG378" s="262"/>
      <c r="AH378" s="257"/>
      <c r="AI378" s="257"/>
      <c r="AJ378" s="257"/>
      <c r="AK378" s="257"/>
      <c r="AL378" s="257"/>
      <c r="AM378" s="257"/>
      <c r="AN378" s="257"/>
      <c r="AO378" s="257"/>
      <c r="AP378" s="257"/>
      <c r="AQ378" s="263"/>
      <c r="AR378" s="20"/>
      <c r="AS378" s="19"/>
      <c r="AT378" s="256"/>
      <c r="AU378" s="257"/>
      <c r="AV378" s="257"/>
      <c r="AW378" s="257"/>
      <c r="AX378" s="257"/>
      <c r="AY378" s="257"/>
      <c r="AZ378" s="257"/>
      <c r="BA378" s="257"/>
      <c r="BB378" s="257"/>
      <c r="BC378" s="262"/>
      <c r="BD378" s="257"/>
      <c r="BE378" s="257"/>
      <c r="BF378" s="257"/>
      <c r="BG378" s="257"/>
      <c r="BH378" s="257"/>
      <c r="BI378" s="257"/>
      <c r="BJ378" s="257"/>
      <c r="BK378" s="257"/>
      <c r="BL378" s="257"/>
      <c r="BM378" s="263"/>
      <c r="BN378" s="20"/>
      <c r="BO378" s="19"/>
      <c r="BP378" s="256"/>
      <c r="BQ378" s="257"/>
      <c r="BR378" s="257"/>
      <c r="BS378" s="257"/>
      <c r="BT378" s="257"/>
      <c r="BU378" s="257"/>
      <c r="BV378" s="257"/>
      <c r="BW378" s="257"/>
      <c r="BX378" s="257"/>
      <c r="BY378" s="262"/>
      <c r="BZ378" s="257"/>
      <c r="CA378" s="257"/>
      <c r="CB378" s="257"/>
      <c r="CC378" s="257"/>
      <c r="CD378" s="257"/>
      <c r="CE378" s="257"/>
      <c r="CF378" s="257"/>
      <c r="CG378" s="257"/>
      <c r="CH378" s="257"/>
      <c r="CI378" s="263"/>
      <c r="CJ378" s="20"/>
      <c r="CK378" s="19"/>
      <c r="CL378" s="256"/>
      <c r="CM378" s="257"/>
      <c r="CN378" s="257"/>
      <c r="CO378" s="257"/>
      <c r="CP378" s="257"/>
      <c r="CQ378" s="257"/>
      <c r="CR378" s="257"/>
      <c r="CS378" s="257"/>
      <c r="CT378" s="257"/>
      <c r="CU378" s="262"/>
      <c r="CV378" s="257"/>
      <c r="CW378" s="257"/>
      <c r="CX378" s="257"/>
      <c r="CY378" s="257"/>
      <c r="CZ378" s="257"/>
      <c r="DA378" s="257"/>
      <c r="DB378" s="257"/>
      <c r="DC378" s="257"/>
      <c r="DD378" s="257"/>
      <c r="DE378" s="263"/>
      <c r="DF378" s="20"/>
      <c r="DG378" s="19"/>
      <c r="DH378" s="256"/>
      <c r="DI378" s="257"/>
      <c r="DJ378" s="257"/>
      <c r="DK378" s="257"/>
      <c r="DL378" s="257"/>
      <c r="DM378" s="257"/>
      <c r="DN378" s="257"/>
      <c r="DO378" s="257"/>
      <c r="DP378" s="257"/>
      <c r="DQ378" s="262"/>
      <c r="DR378" s="257"/>
      <c r="DS378" s="257"/>
      <c r="DT378" s="257"/>
      <c r="DU378" s="257"/>
      <c r="DV378" s="257"/>
      <c r="DW378" s="257"/>
      <c r="DX378" s="257"/>
      <c r="DY378" s="257"/>
      <c r="DZ378" s="257"/>
      <c r="EA378" s="263"/>
      <c r="EB378" s="20"/>
      <c r="EC378" s="19"/>
      <c r="ED378" s="256"/>
      <c r="EE378" s="257"/>
      <c r="EF378" s="257"/>
      <c r="EG378" s="257"/>
      <c r="EH378" s="257"/>
      <c r="EI378" s="257"/>
      <c r="EJ378" s="257"/>
      <c r="EK378" s="257"/>
      <c r="EL378" s="257"/>
      <c r="EM378" s="262"/>
      <c r="EN378" s="257"/>
      <c r="EO378" s="257"/>
      <c r="EP378" s="257"/>
      <c r="EQ378" s="257"/>
      <c r="ER378" s="257"/>
      <c r="ES378" s="257"/>
      <c r="ET378" s="257"/>
      <c r="EU378" s="257"/>
      <c r="EV378" s="257"/>
      <c r="EW378" s="263"/>
      <c r="EX378" s="20"/>
      <c r="EY378" s="19"/>
      <c r="EZ378" s="256"/>
      <c r="FA378" s="257"/>
      <c r="FB378" s="257"/>
      <c r="FC378" s="257"/>
      <c r="FD378" s="257"/>
      <c r="FE378" s="257"/>
      <c r="FF378" s="257"/>
      <c r="FG378" s="257"/>
      <c r="FH378" s="257"/>
      <c r="FI378" s="262"/>
      <c r="FJ378" s="257"/>
      <c r="FK378" s="257"/>
      <c r="FL378" s="257"/>
      <c r="FM378" s="257"/>
      <c r="FN378" s="257"/>
      <c r="FO378" s="257"/>
      <c r="FP378" s="257"/>
      <c r="FQ378" s="257"/>
      <c r="FR378" s="257"/>
      <c r="FS378" s="263"/>
      <c r="FT378" s="20"/>
      <c r="FU378" s="19"/>
      <c r="FV378" s="256"/>
      <c r="FW378" s="257"/>
      <c r="FX378" s="257"/>
      <c r="FY378" s="257"/>
      <c r="FZ378" s="257"/>
      <c r="GA378" s="257"/>
      <c r="GB378" s="257"/>
      <c r="GC378" s="257"/>
      <c r="GD378" s="257"/>
      <c r="GE378" s="262"/>
      <c r="GF378" s="257"/>
      <c r="GG378" s="257"/>
      <c r="GH378" s="257"/>
      <c r="GI378" s="257"/>
      <c r="GJ378" s="257"/>
      <c r="GK378" s="257"/>
      <c r="GL378" s="257"/>
      <c r="GM378" s="257"/>
      <c r="GN378" s="257"/>
      <c r="GO378" s="263"/>
      <c r="GP378" s="20"/>
      <c r="GQ378" s="19"/>
      <c r="GR378" s="256"/>
      <c r="GS378" s="257"/>
      <c r="GT378" s="257"/>
      <c r="GU378" s="257"/>
      <c r="GV378" s="257"/>
      <c r="GW378" s="257"/>
      <c r="GX378" s="257"/>
      <c r="GY378" s="257"/>
      <c r="GZ378" s="257"/>
      <c r="HA378" s="262"/>
      <c r="HB378" s="257"/>
      <c r="HC378" s="257"/>
      <c r="HD378" s="257"/>
      <c r="HE378" s="257"/>
      <c r="HF378" s="257"/>
      <c r="HG378" s="257"/>
      <c r="HH378" s="257"/>
      <c r="HI378" s="257"/>
      <c r="HJ378" s="257"/>
      <c r="HK378" s="263"/>
      <c r="HL378" s="20"/>
    </row>
    <row r="379" spans="1:220">
      <c r="A379" s="19"/>
      <c r="V379" s="20"/>
      <c r="W379" s="19"/>
      <c r="AR379" s="20"/>
      <c r="AS379" s="19"/>
      <c r="BN379" s="20"/>
      <c r="BO379" s="19"/>
      <c r="CJ379" s="20"/>
      <c r="CK379" s="19"/>
      <c r="DF379" s="20"/>
      <c r="DG379" s="19"/>
      <c r="EB379" s="20"/>
      <c r="EC379" s="19"/>
      <c r="EX379" s="20"/>
      <c r="EY379" s="19"/>
      <c r="FT379" s="20"/>
      <c r="FU379" s="19"/>
      <c r="GP379" s="20"/>
      <c r="GQ379" s="19"/>
      <c r="HL379" s="20"/>
    </row>
    <row r="380" spans="1:220" ht="14.25" thickBot="1">
      <c r="A380" s="19"/>
      <c r="V380" s="20"/>
      <c r="W380" s="19"/>
      <c r="AR380" s="20"/>
      <c r="AS380" s="19"/>
      <c r="BN380" s="20"/>
      <c r="BO380" s="19"/>
      <c r="CJ380" s="20"/>
      <c r="CK380" s="19"/>
      <c r="DF380" s="20"/>
      <c r="DG380" s="19"/>
      <c r="EB380" s="20"/>
      <c r="EC380" s="19"/>
      <c r="EX380" s="20"/>
      <c r="EY380" s="19"/>
      <c r="FT380" s="20"/>
      <c r="FU380" s="19"/>
      <c r="GP380" s="20"/>
      <c r="GQ380" s="19"/>
      <c r="HL380" s="20"/>
    </row>
    <row r="381" spans="1:220" ht="13.5" customHeight="1">
      <c r="A381" s="19"/>
      <c r="B381" s="282" t="s">
        <v>251</v>
      </c>
      <c r="C381" s="283"/>
      <c r="D381" s="286" t="s">
        <v>252</v>
      </c>
      <c r="E381" s="287"/>
      <c r="F381" s="287"/>
      <c r="G381" s="283"/>
      <c r="H381" s="286" t="s">
        <v>255</v>
      </c>
      <c r="I381" s="287"/>
      <c r="J381" s="287"/>
      <c r="K381" s="287"/>
      <c r="L381" s="287"/>
      <c r="M381" s="287"/>
      <c r="N381" s="287"/>
      <c r="O381" s="283"/>
      <c r="P381" s="286" t="s">
        <v>253</v>
      </c>
      <c r="Q381" s="283"/>
      <c r="R381" s="286" t="s">
        <v>254</v>
      </c>
      <c r="S381" s="287"/>
      <c r="T381" s="287"/>
      <c r="U381" s="305"/>
      <c r="V381" s="20"/>
      <c r="W381" s="19"/>
      <c r="X381" s="282" t="s">
        <v>251</v>
      </c>
      <c r="Y381" s="283"/>
      <c r="Z381" s="286" t="s">
        <v>252</v>
      </c>
      <c r="AA381" s="287"/>
      <c r="AB381" s="287"/>
      <c r="AC381" s="283"/>
      <c r="AD381" s="286" t="s">
        <v>255</v>
      </c>
      <c r="AE381" s="287"/>
      <c r="AF381" s="287"/>
      <c r="AG381" s="287"/>
      <c r="AH381" s="287"/>
      <c r="AI381" s="287"/>
      <c r="AJ381" s="287"/>
      <c r="AK381" s="283"/>
      <c r="AL381" s="286" t="s">
        <v>253</v>
      </c>
      <c r="AM381" s="283"/>
      <c r="AN381" s="286" t="s">
        <v>254</v>
      </c>
      <c r="AO381" s="287"/>
      <c r="AP381" s="287"/>
      <c r="AQ381" s="305"/>
      <c r="AR381" s="20"/>
      <c r="AS381" s="19"/>
      <c r="AT381" s="282" t="s">
        <v>251</v>
      </c>
      <c r="AU381" s="283"/>
      <c r="AV381" s="286" t="s">
        <v>252</v>
      </c>
      <c r="AW381" s="287"/>
      <c r="AX381" s="287"/>
      <c r="AY381" s="283"/>
      <c r="AZ381" s="286" t="s">
        <v>255</v>
      </c>
      <c r="BA381" s="287"/>
      <c r="BB381" s="287"/>
      <c r="BC381" s="287"/>
      <c r="BD381" s="287"/>
      <c r="BE381" s="287"/>
      <c r="BF381" s="287"/>
      <c r="BG381" s="283"/>
      <c r="BH381" s="286" t="s">
        <v>253</v>
      </c>
      <c r="BI381" s="283"/>
      <c r="BJ381" s="286" t="s">
        <v>254</v>
      </c>
      <c r="BK381" s="287"/>
      <c r="BL381" s="287"/>
      <c r="BM381" s="305"/>
      <c r="BN381" s="20"/>
      <c r="BO381" s="19"/>
      <c r="BP381" s="282" t="s">
        <v>251</v>
      </c>
      <c r="BQ381" s="283"/>
      <c r="BR381" s="286" t="s">
        <v>252</v>
      </c>
      <c r="BS381" s="287"/>
      <c r="BT381" s="287"/>
      <c r="BU381" s="283"/>
      <c r="BV381" s="286" t="s">
        <v>255</v>
      </c>
      <c r="BW381" s="287"/>
      <c r="BX381" s="287"/>
      <c r="BY381" s="287"/>
      <c r="BZ381" s="287"/>
      <c r="CA381" s="287"/>
      <c r="CB381" s="287"/>
      <c r="CC381" s="283"/>
      <c r="CD381" s="286" t="s">
        <v>253</v>
      </c>
      <c r="CE381" s="283"/>
      <c r="CF381" s="286" t="s">
        <v>254</v>
      </c>
      <c r="CG381" s="287"/>
      <c r="CH381" s="287"/>
      <c r="CI381" s="305"/>
      <c r="CJ381" s="20"/>
      <c r="CK381" s="19"/>
      <c r="CL381" s="282" t="s">
        <v>251</v>
      </c>
      <c r="CM381" s="283"/>
      <c r="CN381" s="286" t="s">
        <v>252</v>
      </c>
      <c r="CO381" s="287"/>
      <c r="CP381" s="287"/>
      <c r="CQ381" s="283"/>
      <c r="CR381" s="286" t="s">
        <v>255</v>
      </c>
      <c r="CS381" s="287"/>
      <c r="CT381" s="287"/>
      <c r="CU381" s="287"/>
      <c r="CV381" s="287"/>
      <c r="CW381" s="287"/>
      <c r="CX381" s="287"/>
      <c r="CY381" s="283"/>
      <c r="CZ381" s="286" t="s">
        <v>253</v>
      </c>
      <c r="DA381" s="283"/>
      <c r="DB381" s="286" t="s">
        <v>254</v>
      </c>
      <c r="DC381" s="287"/>
      <c r="DD381" s="287"/>
      <c r="DE381" s="305"/>
      <c r="DF381" s="20"/>
      <c r="DG381" s="19"/>
      <c r="DH381" s="282" t="s">
        <v>251</v>
      </c>
      <c r="DI381" s="283"/>
      <c r="DJ381" s="286" t="s">
        <v>252</v>
      </c>
      <c r="DK381" s="287"/>
      <c r="DL381" s="287"/>
      <c r="DM381" s="283"/>
      <c r="DN381" s="286" t="s">
        <v>255</v>
      </c>
      <c r="DO381" s="287"/>
      <c r="DP381" s="287"/>
      <c r="DQ381" s="287"/>
      <c r="DR381" s="287"/>
      <c r="DS381" s="287"/>
      <c r="DT381" s="287"/>
      <c r="DU381" s="283"/>
      <c r="DV381" s="286" t="s">
        <v>253</v>
      </c>
      <c r="DW381" s="283"/>
      <c r="DX381" s="286" t="s">
        <v>254</v>
      </c>
      <c r="DY381" s="287"/>
      <c r="DZ381" s="287"/>
      <c r="EA381" s="305"/>
      <c r="EB381" s="20"/>
      <c r="EC381" s="19"/>
      <c r="ED381" s="282" t="s">
        <v>251</v>
      </c>
      <c r="EE381" s="283"/>
      <c r="EF381" s="286" t="s">
        <v>252</v>
      </c>
      <c r="EG381" s="287"/>
      <c r="EH381" s="287"/>
      <c r="EI381" s="283"/>
      <c r="EJ381" s="286" t="s">
        <v>255</v>
      </c>
      <c r="EK381" s="287"/>
      <c r="EL381" s="287"/>
      <c r="EM381" s="287"/>
      <c r="EN381" s="287"/>
      <c r="EO381" s="287"/>
      <c r="EP381" s="287"/>
      <c r="EQ381" s="283"/>
      <c r="ER381" s="286" t="s">
        <v>253</v>
      </c>
      <c r="ES381" s="283"/>
      <c r="ET381" s="286" t="s">
        <v>254</v>
      </c>
      <c r="EU381" s="287"/>
      <c r="EV381" s="287"/>
      <c r="EW381" s="305"/>
      <c r="EX381" s="20"/>
      <c r="EY381" s="19"/>
      <c r="EZ381" s="282" t="s">
        <v>251</v>
      </c>
      <c r="FA381" s="283"/>
      <c r="FB381" s="286" t="s">
        <v>252</v>
      </c>
      <c r="FC381" s="287"/>
      <c r="FD381" s="287"/>
      <c r="FE381" s="283"/>
      <c r="FF381" s="286" t="s">
        <v>255</v>
      </c>
      <c r="FG381" s="287"/>
      <c r="FH381" s="287"/>
      <c r="FI381" s="287"/>
      <c r="FJ381" s="287"/>
      <c r="FK381" s="287"/>
      <c r="FL381" s="287"/>
      <c r="FM381" s="283"/>
      <c r="FN381" s="286" t="s">
        <v>253</v>
      </c>
      <c r="FO381" s="283"/>
      <c r="FP381" s="286" t="s">
        <v>254</v>
      </c>
      <c r="FQ381" s="287"/>
      <c r="FR381" s="287"/>
      <c r="FS381" s="305"/>
      <c r="FT381" s="20"/>
      <c r="FU381" s="19"/>
      <c r="FV381" s="282" t="s">
        <v>251</v>
      </c>
      <c r="FW381" s="283"/>
      <c r="FX381" s="286" t="s">
        <v>252</v>
      </c>
      <c r="FY381" s="287"/>
      <c r="FZ381" s="287"/>
      <c r="GA381" s="283"/>
      <c r="GB381" s="286" t="s">
        <v>255</v>
      </c>
      <c r="GC381" s="287"/>
      <c r="GD381" s="287"/>
      <c r="GE381" s="287"/>
      <c r="GF381" s="287"/>
      <c r="GG381" s="287"/>
      <c r="GH381" s="287"/>
      <c r="GI381" s="283"/>
      <c r="GJ381" s="286" t="s">
        <v>253</v>
      </c>
      <c r="GK381" s="283"/>
      <c r="GL381" s="286" t="s">
        <v>254</v>
      </c>
      <c r="GM381" s="287"/>
      <c r="GN381" s="287"/>
      <c r="GO381" s="305"/>
      <c r="GP381" s="20"/>
      <c r="GQ381" s="19"/>
      <c r="GR381" s="282" t="s">
        <v>251</v>
      </c>
      <c r="GS381" s="283"/>
      <c r="GT381" s="286" t="s">
        <v>252</v>
      </c>
      <c r="GU381" s="287"/>
      <c r="GV381" s="287"/>
      <c r="GW381" s="283"/>
      <c r="GX381" s="286" t="s">
        <v>255</v>
      </c>
      <c r="GY381" s="287"/>
      <c r="GZ381" s="287"/>
      <c r="HA381" s="287"/>
      <c r="HB381" s="287"/>
      <c r="HC381" s="287"/>
      <c r="HD381" s="287"/>
      <c r="HE381" s="283"/>
      <c r="HF381" s="286" t="s">
        <v>253</v>
      </c>
      <c r="HG381" s="283"/>
      <c r="HH381" s="286" t="s">
        <v>254</v>
      </c>
      <c r="HI381" s="287"/>
      <c r="HJ381" s="287"/>
      <c r="HK381" s="305"/>
      <c r="HL381" s="20"/>
    </row>
    <row r="382" spans="1:220" ht="13.5" customHeight="1">
      <c r="A382" s="19"/>
      <c r="B382" s="284"/>
      <c r="C382" s="285"/>
      <c r="D382" s="288"/>
      <c r="E382" s="289"/>
      <c r="F382" s="289"/>
      <c r="G382" s="285"/>
      <c r="H382" s="288"/>
      <c r="I382" s="289"/>
      <c r="J382" s="289"/>
      <c r="K382" s="289"/>
      <c r="L382" s="289"/>
      <c r="M382" s="289"/>
      <c r="N382" s="289"/>
      <c r="O382" s="285"/>
      <c r="P382" s="288"/>
      <c r="Q382" s="285"/>
      <c r="R382" s="288"/>
      <c r="S382" s="289"/>
      <c r="T382" s="289"/>
      <c r="U382" s="306"/>
      <c r="V382" s="20"/>
      <c r="W382" s="19"/>
      <c r="X382" s="284"/>
      <c r="Y382" s="285"/>
      <c r="Z382" s="288"/>
      <c r="AA382" s="289"/>
      <c r="AB382" s="289"/>
      <c r="AC382" s="285"/>
      <c r="AD382" s="288"/>
      <c r="AE382" s="289"/>
      <c r="AF382" s="289"/>
      <c r="AG382" s="289"/>
      <c r="AH382" s="289"/>
      <c r="AI382" s="289"/>
      <c r="AJ382" s="289"/>
      <c r="AK382" s="285"/>
      <c r="AL382" s="288"/>
      <c r="AM382" s="285"/>
      <c r="AN382" s="288"/>
      <c r="AO382" s="289"/>
      <c r="AP382" s="289"/>
      <c r="AQ382" s="306"/>
      <c r="AR382" s="20"/>
      <c r="AS382" s="19"/>
      <c r="AT382" s="284"/>
      <c r="AU382" s="285"/>
      <c r="AV382" s="288"/>
      <c r="AW382" s="289"/>
      <c r="AX382" s="289"/>
      <c r="AY382" s="285"/>
      <c r="AZ382" s="288"/>
      <c r="BA382" s="289"/>
      <c r="BB382" s="289"/>
      <c r="BC382" s="289"/>
      <c r="BD382" s="289"/>
      <c r="BE382" s="289"/>
      <c r="BF382" s="289"/>
      <c r="BG382" s="285"/>
      <c r="BH382" s="288"/>
      <c r="BI382" s="285"/>
      <c r="BJ382" s="288"/>
      <c r="BK382" s="289"/>
      <c r="BL382" s="289"/>
      <c r="BM382" s="306"/>
      <c r="BN382" s="20"/>
      <c r="BO382" s="19"/>
      <c r="BP382" s="284"/>
      <c r="BQ382" s="285"/>
      <c r="BR382" s="288"/>
      <c r="BS382" s="289"/>
      <c r="BT382" s="289"/>
      <c r="BU382" s="285"/>
      <c r="BV382" s="288"/>
      <c r="BW382" s="289"/>
      <c r="BX382" s="289"/>
      <c r="BY382" s="289"/>
      <c r="BZ382" s="289"/>
      <c r="CA382" s="289"/>
      <c r="CB382" s="289"/>
      <c r="CC382" s="285"/>
      <c r="CD382" s="288"/>
      <c r="CE382" s="285"/>
      <c r="CF382" s="288"/>
      <c r="CG382" s="289"/>
      <c r="CH382" s="289"/>
      <c r="CI382" s="306"/>
      <c r="CJ382" s="20"/>
      <c r="CK382" s="19"/>
      <c r="CL382" s="284"/>
      <c r="CM382" s="285"/>
      <c r="CN382" s="288"/>
      <c r="CO382" s="289"/>
      <c r="CP382" s="289"/>
      <c r="CQ382" s="285"/>
      <c r="CR382" s="288"/>
      <c r="CS382" s="289"/>
      <c r="CT382" s="289"/>
      <c r="CU382" s="289"/>
      <c r="CV382" s="289"/>
      <c r="CW382" s="289"/>
      <c r="CX382" s="289"/>
      <c r="CY382" s="285"/>
      <c r="CZ382" s="288"/>
      <c r="DA382" s="285"/>
      <c r="DB382" s="288"/>
      <c r="DC382" s="289"/>
      <c r="DD382" s="289"/>
      <c r="DE382" s="306"/>
      <c r="DF382" s="20"/>
      <c r="DG382" s="19"/>
      <c r="DH382" s="284"/>
      <c r="DI382" s="285"/>
      <c r="DJ382" s="288"/>
      <c r="DK382" s="289"/>
      <c r="DL382" s="289"/>
      <c r="DM382" s="285"/>
      <c r="DN382" s="288"/>
      <c r="DO382" s="289"/>
      <c r="DP382" s="289"/>
      <c r="DQ382" s="289"/>
      <c r="DR382" s="289"/>
      <c r="DS382" s="289"/>
      <c r="DT382" s="289"/>
      <c r="DU382" s="285"/>
      <c r="DV382" s="288"/>
      <c r="DW382" s="285"/>
      <c r="DX382" s="288"/>
      <c r="DY382" s="289"/>
      <c r="DZ382" s="289"/>
      <c r="EA382" s="306"/>
      <c r="EB382" s="20"/>
      <c r="EC382" s="19"/>
      <c r="ED382" s="284"/>
      <c r="EE382" s="285"/>
      <c r="EF382" s="288"/>
      <c r="EG382" s="289"/>
      <c r="EH382" s="289"/>
      <c r="EI382" s="285"/>
      <c r="EJ382" s="288"/>
      <c r="EK382" s="289"/>
      <c r="EL382" s="289"/>
      <c r="EM382" s="289"/>
      <c r="EN382" s="289"/>
      <c r="EO382" s="289"/>
      <c r="EP382" s="289"/>
      <c r="EQ382" s="285"/>
      <c r="ER382" s="288"/>
      <c r="ES382" s="285"/>
      <c r="ET382" s="288"/>
      <c r="EU382" s="289"/>
      <c r="EV382" s="289"/>
      <c r="EW382" s="306"/>
      <c r="EX382" s="20"/>
      <c r="EY382" s="19"/>
      <c r="EZ382" s="284"/>
      <c r="FA382" s="285"/>
      <c r="FB382" s="288"/>
      <c r="FC382" s="289"/>
      <c r="FD382" s="289"/>
      <c r="FE382" s="285"/>
      <c r="FF382" s="288"/>
      <c r="FG382" s="289"/>
      <c r="FH382" s="289"/>
      <c r="FI382" s="289"/>
      <c r="FJ382" s="289"/>
      <c r="FK382" s="289"/>
      <c r="FL382" s="289"/>
      <c r="FM382" s="285"/>
      <c r="FN382" s="288"/>
      <c r="FO382" s="285"/>
      <c r="FP382" s="288"/>
      <c r="FQ382" s="289"/>
      <c r="FR382" s="289"/>
      <c r="FS382" s="306"/>
      <c r="FT382" s="20"/>
      <c r="FU382" s="19"/>
      <c r="FV382" s="284"/>
      <c r="FW382" s="285"/>
      <c r="FX382" s="288"/>
      <c r="FY382" s="289"/>
      <c r="FZ382" s="289"/>
      <c r="GA382" s="285"/>
      <c r="GB382" s="288"/>
      <c r="GC382" s="289"/>
      <c r="GD382" s="289"/>
      <c r="GE382" s="289"/>
      <c r="GF382" s="289"/>
      <c r="GG382" s="289"/>
      <c r="GH382" s="289"/>
      <c r="GI382" s="285"/>
      <c r="GJ382" s="288"/>
      <c r="GK382" s="285"/>
      <c r="GL382" s="288"/>
      <c r="GM382" s="289"/>
      <c r="GN382" s="289"/>
      <c r="GO382" s="306"/>
      <c r="GP382" s="20"/>
      <c r="GQ382" s="19"/>
      <c r="GR382" s="284"/>
      <c r="GS382" s="285"/>
      <c r="GT382" s="288"/>
      <c r="GU382" s="289"/>
      <c r="GV382" s="289"/>
      <c r="GW382" s="285"/>
      <c r="GX382" s="288"/>
      <c r="GY382" s="289"/>
      <c r="GZ382" s="289"/>
      <c r="HA382" s="289"/>
      <c r="HB382" s="289"/>
      <c r="HC382" s="289"/>
      <c r="HD382" s="289"/>
      <c r="HE382" s="285"/>
      <c r="HF382" s="288"/>
      <c r="HG382" s="285"/>
      <c r="HH382" s="288"/>
      <c r="HI382" s="289"/>
      <c r="HJ382" s="289"/>
      <c r="HK382" s="306"/>
      <c r="HL382" s="20"/>
    </row>
    <row r="383" spans="1:220" ht="13.5" customHeight="1">
      <c r="A383" s="19"/>
      <c r="B383" s="279"/>
      <c r="C383" s="274"/>
      <c r="D383" s="302" t="str">
        <f>MID(個人一覧!$H$70,1,1)</f>
        <v/>
      </c>
      <c r="E383" s="290" t="str">
        <f>MID(個人一覧!$H$70,2,1)</f>
        <v/>
      </c>
      <c r="F383" s="290" t="str">
        <f>MID(個人一覧!$H$70,3,1)</f>
        <v/>
      </c>
      <c r="G383" s="249" t="str">
        <f>MID(個人一覧!$H$70,4,1)</f>
        <v/>
      </c>
      <c r="H383" s="293">
        <f>個人一覧!$C$70</f>
        <v>0</v>
      </c>
      <c r="I383" s="294"/>
      <c r="J383" s="294"/>
      <c r="K383" s="294"/>
      <c r="L383" s="294"/>
      <c r="M383" s="294"/>
      <c r="N383" s="294"/>
      <c r="O383" s="295"/>
      <c r="P383" s="273">
        <f>個人一覧!$D$70</f>
        <v>0</v>
      </c>
      <c r="Q383" s="274"/>
      <c r="R383" s="264">
        <f>個人申込書!$R$17</f>
        <v>0</v>
      </c>
      <c r="S383" s="265"/>
      <c r="T383" s="265"/>
      <c r="U383" s="266"/>
      <c r="V383" s="20"/>
      <c r="W383" s="19"/>
      <c r="X383" s="279"/>
      <c r="Y383" s="274"/>
      <c r="Z383" s="302" t="str">
        <f>MID(個人一覧!$H$71,1,1)</f>
        <v/>
      </c>
      <c r="AA383" s="290" t="str">
        <f>MID(個人一覧!$H$71,2,1)</f>
        <v/>
      </c>
      <c r="AB383" s="290" t="str">
        <f>MID(個人一覧!$H$71,3,1)</f>
        <v/>
      </c>
      <c r="AC383" s="249" t="str">
        <f>MID(個人一覧!$H$71,4,1)</f>
        <v/>
      </c>
      <c r="AD383" s="293">
        <f>個人一覧!$C$71</f>
        <v>0</v>
      </c>
      <c r="AE383" s="294"/>
      <c r="AF383" s="294"/>
      <c r="AG383" s="294"/>
      <c r="AH383" s="294"/>
      <c r="AI383" s="294"/>
      <c r="AJ383" s="294"/>
      <c r="AK383" s="295"/>
      <c r="AL383" s="273">
        <f>個人一覧!$D$71</f>
        <v>0</v>
      </c>
      <c r="AM383" s="274"/>
      <c r="AN383" s="264">
        <f>個人申込書!$R$17</f>
        <v>0</v>
      </c>
      <c r="AO383" s="265"/>
      <c r="AP383" s="265"/>
      <c r="AQ383" s="266"/>
      <c r="AR383" s="20"/>
      <c r="AS383" s="19"/>
      <c r="AT383" s="279"/>
      <c r="AU383" s="274"/>
      <c r="AV383" s="302" t="str">
        <f>MID(個人一覧!$H$72,1,1)</f>
        <v/>
      </c>
      <c r="AW383" s="290" t="str">
        <f>MID(個人一覧!$H$72,2,1)</f>
        <v/>
      </c>
      <c r="AX383" s="290" t="str">
        <f>MID(個人一覧!$H$72,3,1)</f>
        <v/>
      </c>
      <c r="AY383" s="249" t="str">
        <f>MID(個人一覧!$H$72,4,1)</f>
        <v/>
      </c>
      <c r="AZ383" s="293">
        <f>個人一覧!$C$72</f>
        <v>0</v>
      </c>
      <c r="BA383" s="294"/>
      <c r="BB383" s="294"/>
      <c r="BC383" s="294"/>
      <c r="BD383" s="294"/>
      <c r="BE383" s="294"/>
      <c r="BF383" s="294"/>
      <c r="BG383" s="295"/>
      <c r="BH383" s="273">
        <f>個人一覧!$D$72</f>
        <v>0</v>
      </c>
      <c r="BI383" s="274"/>
      <c r="BJ383" s="264">
        <f>個人申込書!$R$17</f>
        <v>0</v>
      </c>
      <c r="BK383" s="265"/>
      <c r="BL383" s="265"/>
      <c r="BM383" s="266"/>
      <c r="BN383" s="20"/>
      <c r="BO383" s="19"/>
      <c r="BP383" s="279"/>
      <c r="BQ383" s="274"/>
      <c r="BR383" s="302" t="str">
        <f>MID(個人一覧!$H$73,1,1)</f>
        <v/>
      </c>
      <c r="BS383" s="290" t="str">
        <f>MID(個人一覧!$H$73,2,1)</f>
        <v/>
      </c>
      <c r="BT383" s="290" t="str">
        <f>MID(個人一覧!$H$73,3,1)</f>
        <v/>
      </c>
      <c r="BU383" s="249" t="str">
        <f>MID(個人一覧!$H$73,4,1)</f>
        <v/>
      </c>
      <c r="BV383" s="293">
        <f>個人一覧!$C$73</f>
        <v>0</v>
      </c>
      <c r="BW383" s="294"/>
      <c r="BX383" s="294"/>
      <c r="BY383" s="294"/>
      <c r="BZ383" s="294"/>
      <c r="CA383" s="294"/>
      <c r="CB383" s="294"/>
      <c r="CC383" s="295"/>
      <c r="CD383" s="273">
        <f>個人一覧!$D$73</f>
        <v>0</v>
      </c>
      <c r="CE383" s="274"/>
      <c r="CF383" s="264">
        <f>個人申込書!$R$17</f>
        <v>0</v>
      </c>
      <c r="CG383" s="265"/>
      <c r="CH383" s="265"/>
      <c r="CI383" s="266"/>
      <c r="CJ383" s="20"/>
      <c r="CK383" s="19"/>
      <c r="CL383" s="279"/>
      <c r="CM383" s="274"/>
      <c r="CN383" s="302" t="str">
        <f>MID(個人一覧!$H$74,1,1)</f>
        <v/>
      </c>
      <c r="CO383" s="290" t="str">
        <f>MID(個人一覧!$H$74,2,1)</f>
        <v/>
      </c>
      <c r="CP383" s="290" t="str">
        <f>MID(個人一覧!$H$74,3,1)</f>
        <v/>
      </c>
      <c r="CQ383" s="249" t="str">
        <f>MID(個人一覧!$H$74,4,1)</f>
        <v/>
      </c>
      <c r="CR383" s="293">
        <f>個人一覧!$C$74</f>
        <v>0</v>
      </c>
      <c r="CS383" s="294"/>
      <c r="CT383" s="294"/>
      <c r="CU383" s="294"/>
      <c r="CV383" s="294"/>
      <c r="CW383" s="294"/>
      <c r="CX383" s="294"/>
      <c r="CY383" s="295"/>
      <c r="CZ383" s="273">
        <f>個人一覧!$D$74</f>
        <v>0</v>
      </c>
      <c r="DA383" s="274"/>
      <c r="DB383" s="264">
        <f>個人申込書!$R$17</f>
        <v>0</v>
      </c>
      <c r="DC383" s="265"/>
      <c r="DD383" s="265"/>
      <c r="DE383" s="266"/>
      <c r="DF383" s="20"/>
      <c r="DG383" s="19"/>
      <c r="DH383" s="279"/>
      <c r="DI383" s="274"/>
      <c r="DJ383" s="302" t="str">
        <f>MID(個人一覧!$H$75,1,1)</f>
        <v/>
      </c>
      <c r="DK383" s="290" t="str">
        <f>MID(個人一覧!$H$75,2,1)</f>
        <v/>
      </c>
      <c r="DL383" s="290" t="str">
        <f>MID(個人一覧!$H$75,3,1)</f>
        <v/>
      </c>
      <c r="DM383" s="249" t="str">
        <f>MID(個人一覧!$H$75,4,1)</f>
        <v/>
      </c>
      <c r="DN383" s="293">
        <f>個人一覧!$C$75</f>
        <v>0</v>
      </c>
      <c r="DO383" s="294"/>
      <c r="DP383" s="294"/>
      <c r="DQ383" s="294"/>
      <c r="DR383" s="294"/>
      <c r="DS383" s="294"/>
      <c r="DT383" s="294"/>
      <c r="DU383" s="295"/>
      <c r="DV383" s="273">
        <f>個人一覧!$D$75</f>
        <v>0</v>
      </c>
      <c r="DW383" s="274"/>
      <c r="DX383" s="264">
        <f>個人申込書!$R$17</f>
        <v>0</v>
      </c>
      <c r="DY383" s="265"/>
      <c r="DZ383" s="265"/>
      <c r="EA383" s="266"/>
      <c r="EB383" s="20"/>
      <c r="EC383" s="19"/>
      <c r="ED383" s="279"/>
      <c r="EE383" s="274"/>
      <c r="EF383" s="302" t="str">
        <f>MID(個人一覧!$H$76,1,1)</f>
        <v/>
      </c>
      <c r="EG383" s="290" t="str">
        <f>MID(個人一覧!$H$76,2,1)</f>
        <v/>
      </c>
      <c r="EH383" s="290" t="str">
        <f>MID(個人一覧!$H$76,3,1)</f>
        <v/>
      </c>
      <c r="EI383" s="249" t="str">
        <f>MID(個人一覧!$H$76,4,1)</f>
        <v/>
      </c>
      <c r="EJ383" s="293">
        <f>個人一覧!$C$76</f>
        <v>0</v>
      </c>
      <c r="EK383" s="294"/>
      <c r="EL383" s="294"/>
      <c r="EM383" s="294"/>
      <c r="EN383" s="294"/>
      <c r="EO383" s="294"/>
      <c r="EP383" s="294"/>
      <c r="EQ383" s="295"/>
      <c r="ER383" s="273">
        <f>個人一覧!$D$76</f>
        <v>0</v>
      </c>
      <c r="ES383" s="274"/>
      <c r="ET383" s="264">
        <f>個人申込書!$R$17</f>
        <v>0</v>
      </c>
      <c r="EU383" s="265"/>
      <c r="EV383" s="265"/>
      <c r="EW383" s="266"/>
      <c r="EX383" s="20"/>
      <c r="EY383" s="19"/>
      <c r="EZ383" s="279"/>
      <c r="FA383" s="274"/>
      <c r="FB383" s="302" t="str">
        <f>MID(個人一覧!$H$77,1,1)</f>
        <v/>
      </c>
      <c r="FC383" s="290" t="str">
        <f>MID(個人一覧!$H$77,2,1)</f>
        <v/>
      </c>
      <c r="FD383" s="290" t="str">
        <f>MID(個人一覧!$H$77,3,1)</f>
        <v/>
      </c>
      <c r="FE383" s="249" t="str">
        <f>MID(個人一覧!$H$77,4,1)</f>
        <v/>
      </c>
      <c r="FF383" s="293">
        <f>個人一覧!$C$77</f>
        <v>0</v>
      </c>
      <c r="FG383" s="294"/>
      <c r="FH383" s="294"/>
      <c r="FI383" s="294"/>
      <c r="FJ383" s="294"/>
      <c r="FK383" s="294"/>
      <c r="FL383" s="294"/>
      <c r="FM383" s="295"/>
      <c r="FN383" s="273">
        <f>個人一覧!$D$77</f>
        <v>0</v>
      </c>
      <c r="FO383" s="274"/>
      <c r="FP383" s="264">
        <f>個人申込書!$R$17</f>
        <v>0</v>
      </c>
      <c r="FQ383" s="265"/>
      <c r="FR383" s="265"/>
      <c r="FS383" s="266"/>
      <c r="FT383" s="20"/>
      <c r="FU383" s="19"/>
      <c r="FV383" s="279"/>
      <c r="FW383" s="274"/>
      <c r="FX383" s="302" t="str">
        <f>MID(個人一覧!$H$78,1,1)</f>
        <v/>
      </c>
      <c r="FY383" s="290" t="str">
        <f>MID(個人一覧!$H$78,2,1)</f>
        <v/>
      </c>
      <c r="FZ383" s="290" t="str">
        <f>MID(個人一覧!$H$78,3,1)</f>
        <v/>
      </c>
      <c r="GA383" s="249" t="str">
        <f>MID(個人一覧!$H$78,4,1)</f>
        <v/>
      </c>
      <c r="GB383" s="293">
        <f>個人一覧!$C$78</f>
        <v>0</v>
      </c>
      <c r="GC383" s="294"/>
      <c r="GD383" s="294"/>
      <c r="GE383" s="294"/>
      <c r="GF383" s="294"/>
      <c r="GG383" s="294"/>
      <c r="GH383" s="294"/>
      <c r="GI383" s="295"/>
      <c r="GJ383" s="273">
        <f>個人一覧!$D$78</f>
        <v>0</v>
      </c>
      <c r="GK383" s="274"/>
      <c r="GL383" s="264">
        <f>個人申込書!$R$17</f>
        <v>0</v>
      </c>
      <c r="GM383" s="265"/>
      <c r="GN383" s="265"/>
      <c r="GO383" s="266"/>
      <c r="GP383" s="20"/>
      <c r="GQ383" s="19"/>
      <c r="GR383" s="279"/>
      <c r="GS383" s="274"/>
      <c r="GT383" s="302" t="str">
        <f>MID(個人一覧!$H$79,1,1)</f>
        <v/>
      </c>
      <c r="GU383" s="290" t="str">
        <f>MID(個人一覧!$H$79,2,1)</f>
        <v/>
      </c>
      <c r="GV383" s="290" t="str">
        <f>MID(個人一覧!$H$79,3,1)</f>
        <v/>
      </c>
      <c r="GW383" s="249" t="str">
        <f>MID(個人一覧!$H$79,4,1)</f>
        <v/>
      </c>
      <c r="GX383" s="293">
        <f>個人一覧!$C$79</f>
        <v>0</v>
      </c>
      <c r="GY383" s="294"/>
      <c r="GZ383" s="294"/>
      <c r="HA383" s="294"/>
      <c r="HB383" s="294"/>
      <c r="HC383" s="294"/>
      <c r="HD383" s="294"/>
      <c r="HE383" s="295"/>
      <c r="HF383" s="273">
        <f>個人一覧!$D$79</f>
        <v>0</v>
      </c>
      <c r="HG383" s="274"/>
      <c r="HH383" s="264">
        <f>個人申込書!$R$17</f>
        <v>0</v>
      </c>
      <c r="HI383" s="265"/>
      <c r="HJ383" s="265"/>
      <c r="HK383" s="266"/>
      <c r="HL383" s="20"/>
    </row>
    <row r="384" spans="1:220" ht="13.5" customHeight="1">
      <c r="A384" s="19"/>
      <c r="B384" s="280"/>
      <c r="C384" s="276"/>
      <c r="D384" s="303"/>
      <c r="E384" s="291"/>
      <c r="F384" s="291"/>
      <c r="G384" s="250"/>
      <c r="H384" s="296"/>
      <c r="I384" s="297"/>
      <c r="J384" s="297"/>
      <c r="K384" s="297"/>
      <c r="L384" s="297"/>
      <c r="M384" s="297"/>
      <c r="N384" s="297"/>
      <c r="O384" s="298"/>
      <c r="P384" s="275"/>
      <c r="Q384" s="276"/>
      <c r="R384" s="267"/>
      <c r="S384" s="268"/>
      <c r="T384" s="268"/>
      <c r="U384" s="269"/>
      <c r="V384" s="20"/>
      <c r="W384" s="19"/>
      <c r="X384" s="280"/>
      <c r="Y384" s="276"/>
      <c r="Z384" s="303"/>
      <c r="AA384" s="291"/>
      <c r="AB384" s="291"/>
      <c r="AC384" s="250"/>
      <c r="AD384" s="296"/>
      <c r="AE384" s="297"/>
      <c r="AF384" s="297"/>
      <c r="AG384" s="297"/>
      <c r="AH384" s="297"/>
      <c r="AI384" s="297"/>
      <c r="AJ384" s="297"/>
      <c r="AK384" s="298"/>
      <c r="AL384" s="275"/>
      <c r="AM384" s="276"/>
      <c r="AN384" s="267"/>
      <c r="AO384" s="268"/>
      <c r="AP384" s="268"/>
      <c r="AQ384" s="269"/>
      <c r="AR384" s="20"/>
      <c r="AS384" s="19"/>
      <c r="AT384" s="280"/>
      <c r="AU384" s="276"/>
      <c r="AV384" s="303"/>
      <c r="AW384" s="291"/>
      <c r="AX384" s="291"/>
      <c r="AY384" s="250"/>
      <c r="AZ384" s="296"/>
      <c r="BA384" s="297"/>
      <c r="BB384" s="297"/>
      <c r="BC384" s="297"/>
      <c r="BD384" s="297"/>
      <c r="BE384" s="297"/>
      <c r="BF384" s="297"/>
      <c r="BG384" s="298"/>
      <c r="BH384" s="275"/>
      <c r="BI384" s="276"/>
      <c r="BJ384" s="267"/>
      <c r="BK384" s="268"/>
      <c r="BL384" s="268"/>
      <c r="BM384" s="269"/>
      <c r="BN384" s="20"/>
      <c r="BO384" s="19"/>
      <c r="BP384" s="280"/>
      <c r="BQ384" s="276"/>
      <c r="BR384" s="303"/>
      <c r="BS384" s="291"/>
      <c r="BT384" s="291"/>
      <c r="BU384" s="250"/>
      <c r="BV384" s="296"/>
      <c r="BW384" s="297"/>
      <c r="BX384" s="297"/>
      <c r="BY384" s="297"/>
      <c r="BZ384" s="297"/>
      <c r="CA384" s="297"/>
      <c r="CB384" s="297"/>
      <c r="CC384" s="298"/>
      <c r="CD384" s="275"/>
      <c r="CE384" s="276"/>
      <c r="CF384" s="267"/>
      <c r="CG384" s="268"/>
      <c r="CH384" s="268"/>
      <c r="CI384" s="269"/>
      <c r="CJ384" s="20"/>
      <c r="CK384" s="19"/>
      <c r="CL384" s="280"/>
      <c r="CM384" s="276"/>
      <c r="CN384" s="303"/>
      <c r="CO384" s="291"/>
      <c r="CP384" s="291"/>
      <c r="CQ384" s="250"/>
      <c r="CR384" s="296"/>
      <c r="CS384" s="297"/>
      <c r="CT384" s="297"/>
      <c r="CU384" s="297"/>
      <c r="CV384" s="297"/>
      <c r="CW384" s="297"/>
      <c r="CX384" s="297"/>
      <c r="CY384" s="298"/>
      <c r="CZ384" s="275"/>
      <c r="DA384" s="276"/>
      <c r="DB384" s="267"/>
      <c r="DC384" s="268"/>
      <c r="DD384" s="268"/>
      <c r="DE384" s="269"/>
      <c r="DF384" s="20"/>
      <c r="DG384" s="19"/>
      <c r="DH384" s="280"/>
      <c r="DI384" s="276"/>
      <c r="DJ384" s="303"/>
      <c r="DK384" s="291"/>
      <c r="DL384" s="291"/>
      <c r="DM384" s="250"/>
      <c r="DN384" s="296"/>
      <c r="DO384" s="297"/>
      <c r="DP384" s="297"/>
      <c r="DQ384" s="297"/>
      <c r="DR384" s="297"/>
      <c r="DS384" s="297"/>
      <c r="DT384" s="297"/>
      <c r="DU384" s="298"/>
      <c r="DV384" s="275"/>
      <c r="DW384" s="276"/>
      <c r="DX384" s="267"/>
      <c r="DY384" s="268"/>
      <c r="DZ384" s="268"/>
      <c r="EA384" s="269"/>
      <c r="EB384" s="20"/>
      <c r="EC384" s="19"/>
      <c r="ED384" s="280"/>
      <c r="EE384" s="276"/>
      <c r="EF384" s="303"/>
      <c r="EG384" s="291"/>
      <c r="EH384" s="291"/>
      <c r="EI384" s="250"/>
      <c r="EJ384" s="296"/>
      <c r="EK384" s="297"/>
      <c r="EL384" s="297"/>
      <c r="EM384" s="297"/>
      <c r="EN384" s="297"/>
      <c r="EO384" s="297"/>
      <c r="EP384" s="297"/>
      <c r="EQ384" s="298"/>
      <c r="ER384" s="275"/>
      <c r="ES384" s="276"/>
      <c r="ET384" s="267"/>
      <c r="EU384" s="268"/>
      <c r="EV384" s="268"/>
      <c r="EW384" s="269"/>
      <c r="EX384" s="20"/>
      <c r="EY384" s="19"/>
      <c r="EZ384" s="280"/>
      <c r="FA384" s="276"/>
      <c r="FB384" s="303"/>
      <c r="FC384" s="291"/>
      <c r="FD384" s="291"/>
      <c r="FE384" s="250"/>
      <c r="FF384" s="296"/>
      <c r="FG384" s="297"/>
      <c r="FH384" s="297"/>
      <c r="FI384" s="297"/>
      <c r="FJ384" s="297"/>
      <c r="FK384" s="297"/>
      <c r="FL384" s="297"/>
      <c r="FM384" s="298"/>
      <c r="FN384" s="275"/>
      <c r="FO384" s="276"/>
      <c r="FP384" s="267"/>
      <c r="FQ384" s="268"/>
      <c r="FR384" s="268"/>
      <c r="FS384" s="269"/>
      <c r="FT384" s="20"/>
      <c r="FU384" s="19"/>
      <c r="FV384" s="280"/>
      <c r="FW384" s="276"/>
      <c r="FX384" s="303"/>
      <c r="FY384" s="291"/>
      <c r="FZ384" s="291"/>
      <c r="GA384" s="250"/>
      <c r="GB384" s="296"/>
      <c r="GC384" s="297"/>
      <c r="GD384" s="297"/>
      <c r="GE384" s="297"/>
      <c r="GF384" s="297"/>
      <c r="GG384" s="297"/>
      <c r="GH384" s="297"/>
      <c r="GI384" s="298"/>
      <c r="GJ384" s="275"/>
      <c r="GK384" s="276"/>
      <c r="GL384" s="267"/>
      <c r="GM384" s="268"/>
      <c r="GN384" s="268"/>
      <c r="GO384" s="269"/>
      <c r="GP384" s="20"/>
      <c r="GQ384" s="19"/>
      <c r="GR384" s="280"/>
      <c r="GS384" s="276"/>
      <c r="GT384" s="303"/>
      <c r="GU384" s="291"/>
      <c r="GV384" s="291"/>
      <c r="GW384" s="250"/>
      <c r="GX384" s="296"/>
      <c r="GY384" s="297"/>
      <c r="GZ384" s="297"/>
      <c r="HA384" s="297"/>
      <c r="HB384" s="297"/>
      <c r="HC384" s="297"/>
      <c r="HD384" s="297"/>
      <c r="HE384" s="298"/>
      <c r="HF384" s="275"/>
      <c r="HG384" s="276"/>
      <c r="HH384" s="267"/>
      <c r="HI384" s="268"/>
      <c r="HJ384" s="268"/>
      <c r="HK384" s="269"/>
      <c r="HL384" s="20"/>
    </row>
    <row r="385" spans="1:220" ht="14.25" customHeight="1" thickBot="1">
      <c r="A385" s="19"/>
      <c r="B385" s="281"/>
      <c r="C385" s="278"/>
      <c r="D385" s="304"/>
      <c r="E385" s="292"/>
      <c r="F385" s="292"/>
      <c r="G385" s="251"/>
      <c r="H385" s="299"/>
      <c r="I385" s="300"/>
      <c r="J385" s="300"/>
      <c r="K385" s="300"/>
      <c r="L385" s="300"/>
      <c r="M385" s="300"/>
      <c r="N385" s="300"/>
      <c r="O385" s="301"/>
      <c r="P385" s="277"/>
      <c r="Q385" s="278"/>
      <c r="R385" s="270"/>
      <c r="S385" s="271"/>
      <c r="T385" s="271"/>
      <c r="U385" s="272"/>
      <c r="V385" s="20"/>
      <c r="W385" s="19"/>
      <c r="X385" s="281"/>
      <c r="Y385" s="278"/>
      <c r="Z385" s="304"/>
      <c r="AA385" s="292"/>
      <c r="AB385" s="292"/>
      <c r="AC385" s="251"/>
      <c r="AD385" s="299"/>
      <c r="AE385" s="300"/>
      <c r="AF385" s="300"/>
      <c r="AG385" s="300"/>
      <c r="AH385" s="300"/>
      <c r="AI385" s="300"/>
      <c r="AJ385" s="300"/>
      <c r="AK385" s="301"/>
      <c r="AL385" s="277"/>
      <c r="AM385" s="278"/>
      <c r="AN385" s="270"/>
      <c r="AO385" s="271"/>
      <c r="AP385" s="271"/>
      <c r="AQ385" s="272"/>
      <c r="AR385" s="20"/>
      <c r="AS385" s="19"/>
      <c r="AT385" s="281"/>
      <c r="AU385" s="278"/>
      <c r="AV385" s="304"/>
      <c r="AW385" s="292"/>
      <c r="AX385" s="292"/>
      <c r="AY385" s="251"/>
      <c r="AZ385" s="299"/>
      <c r="BA385" s="300"/>
      <c r="BB385" s="300"/>
      <c r="BC385" s="300"/>
      <c r="BD385" s="300"/>
      <c r="BE385" s="300"/>
      <c r="BF385" s="300"/>
      <c r="BG385" s="301"/>
      <c r="BH385" s="277"/>
      <c r="BI385" s="278"/>
      <c r="BJ385" s="270"/>
      <c r="BK385" s="271"/>
      <c r="BL385" s="271"/>
      <c r="BM385" s="272"/>
      <c r="BN385" s="20"/>
      <c r="BO385" s="19"/>
      <c r="BP385" s="281"/>
      <c r="BQ385" s="278"/>
      <c r="BR385" s="304"/>
      <c r="BS385" s="292"/>
      <c r="BT385" s="292"/>
      <c r="BU385" s="251"/>
      <c r="BV385" s="299"/>
      <c r="BW385" s="300"/>
      <c r="BX385" s="300"/>
      <c r="BY385" s="300"/>
      <c r="BZ385" s="300"/>
      <c r="CA385" s="300"/>
      <c r="CB385" s="300"/>
      <c r="CC385" s="301"/>
      <c r="CD385" s="277"/>
      <c r="CE385" s="278"/>
      <c r="CF385" s="270"/>
      <c r="CG385" s="271"/>
      <c r="CH385" s="271"/>
      <c r="CI385" s="272"/>
      <c r="CJ385" s="20"/>
      <c r="CK385" s="19"/>
      <c r="CL385" s="281"/>
      <c r="CM385" s="278"/>
      <c r="CN385" s="304"/>
      <c r="CO385" s="292"/>
      <c r="CP385" s="292"/>
      <c r="CQ385" s="251"/>
      <c r="CR385" s="299"/>
      <c r="CS385" s="300"/>
      <c r="CT385" s="300"/>
      <c r="CU385" s="300"/>
      <c r="CV385" s="300"/>
      <c r="CW385" s="300"/>
      <c r="CX385" s="300"/>
      <c r="CY385" s="301"/>
      <c r="CZ385" s="277"/>
      <c r="DA385" s="278"/>
      <c r="DB385" s="270"/>
      <c r="DC385" s="271"/>
      <c r="DD385" s="271"/>
      <c r="DE385" s="272"/>
      <c r="DF385" s="20"/>
      <c r="DG385" s="19"/>
      <c r="DH385" s="281"/>
      <c r="DI385" s="278"/>
      <c r="DJ385" s="304"/>
      <c r="DK385" s="292"/>
      <c r="DL385" s="292"/>
      <c r="DM385" s="251"/>
      <c r="DN385" s="299"/>
      <c r="DO385" s="300"/>
      <c r="DP385" s="300"/>
      <c r="DQ385" s="300"/>
      <c r="DR385" s="300"/>
      <c r="DS385" s="300"/>
      <c r="DT385" s="300"/>
      <c r="DU385" s="301"/>
      <c r="DV385" s="277"/>
      <c r="DW385" s="278"/>
      <c r="DX385" s="270"/>
      <c r="DY385" s="271"/>
      <c r="DZ385" s="271"/>
      <c r="EA385" s="272"/>
      <c r="EB385" s="20"/>
      <c r="EC385" s="19"/>
      <c r="ED385" s="281"/>
      <c r="EE385" s="278"/>
      <c r="EF385" s="304"/>
      <c r="EG385" s="292"/>
      <c r="EH385" s="292"/>
      <c r="EI385" s="251"/>
      <c r="EJ385" s="299"/>
      <c r="EK385" s="300"/>
      <c r="EL385" s="300"/>
      <c r="EM385" s="300"/>
      <c r="EN385" s="300"/>
      <c r="EO385" s="300"/>
      <c r="EP385" s="300"/>
      <c r="EQ385" s="301"/>
      <c r="ER385" s="277"/>
      <c r="ES385" s="278"/>
      <c r="ET385" s="270"/>
      <c r="EU385" s="271"/>
      <c r="EV385" s="271"/>
      <c r="EW385" s="272"/>
      <c r="EX385" s="20"/>
      <c r="EY385" s="19"/>
      <c r="EZ385" s="281"/>
      <c r="FA385" s="278"/>
      <c r="FB385" s="304"/>
      <c r="FC385" s="292"/>
      <c r="FD385" s="292"/>
      <c r="FE385" s="251"/>
      <c r="FF385" s="299"/>
      <c r="FG385" s="300"/>
      <c r="FH385" s="300"/>
      <c r="FI385" s="300"/>
      <c r="FJ385" s="300"/>
      <c r="FK385" s="300"/>
      <c r="FL385" s="300"/>
      <c r="FM385" s="301"/>
      <c r="FN385" s="277"/>
      <c r="FO385" s="278"/>
      <c r="FP385" s="270"/>
      <c r="FQ385" s="271"/>
      <c r="FR385" s="271"/>
      <c r="FS385" s="272"/>
      <c r="FT385" s="20"/>
      <c r="FU385" s="19"/>
      <c r="FV385" s="281"/>
      <c r="FW385" s="278"/>
      <c r="FX385" s="304"/>
      <c r="FY385" s="292"/>
      <c r="FZ385" s="292"/>
      <c r="GA385" s="251"/>
      <c r="GB385" s="299"/>
      <c r="GC385" s="300"/>
      <c r="GD385" s="300"/>
      <c r="GE385" s="300"/>
      <c r="GF385" s="300"/>
      <c r="GG385" s="300"/>
      <c r="GH385" s="300"/>
      <c r="GI385" s="301"/>
      <c r="GJ385" s="277"/>
      <c r="GK385" s="278"/>
      <c r="GL385" s="270"/>
      <c r="GM385" s="271"/>
      <c r="GN385" s="271"/>
      <c r="GO385" s="272"/>
      <c r="GP385" s="20"/>
      <c r="GQ385" s="19"/>
      <c r="GR385" s="281"/>
      <c r="GS385" s="278"/>
      <c r="GT385" s="304"/>
      <c r="GU385" s="292"/>
      <c r="GV385" s="292"/>
      <c r="GW385" s="251"/>
      <c r="GX385" s="299"/>
      <c r="GY385" s="300"/>
      <c r="GZ385" s="300"/>
      <c r="HA385" s="300"/>
      <c r="HB385" s="300"/>
      <c r="HC385" s="300"/>
      <c r="HD385" s="300"/>
      <c r="HE385" s="301"/>
      <c r="HF385" s="277"/>
      <c r="HG385" s="278"/>
      <c r="HH385" s="270"/>
      <c r="HI385" s="271"/>
      <c r="HJ385" s="271"/>
      <c r="HK385" s="272"/>
      <c r="HL385" s="20"/>
    </row>
    <row r="386" spans="1:220">
      <c r="A386" s="19"/>
      <c r="V386" s="20"/>
      <c r="W386" s="19"/>
      <c r="AR386" s="20"/>
      <c r="AS386" s="19"/>
      <c r="BN386" s="20"/>
      <c r="BO386" s="19"/>
      <c r="CJ386" s="20"/>
      <c r="CK386" s="19"/>
      <c r="DF386" s="20"/>
      <c r="DG386" s="19"/>
      <c r="EB386" s="20"/>
      <c r="EC386" s="19"/>
      <c r="EX386" s="20"/>
      <c r="EY386" s="19"/>
      <c r="FT386" s="20"/>
      <c r="FU386" s="19"/>
      <c r="GP386" s="20"/>
      <c r="GQ386" s="19"/>
      <c r="HL386" s="20"/>
    </row>
    <row r="387" spans="1:220">
      <c r="A387" s="21"/>
      <c r="B387" s="22"/>
      <c r="C387" s="22"/>
      <c r="D387" s="22"/>
      <c r="E387" s="22"/>
      <c r="F387" s="22"/>
      <c r="G387" s="22"/>
      <c r="H387" s="22"/>
      <c r="I387" s="22"/>
      <c r="J387" s="22"/>
      <c r="K387" s="22"/>
      <c r="L387" s="22"/>
      <c r="M387" s="22"/>
      <c r="N387" s="22"/>
      <c r="O387" s="22"/>
      <c r="P387" s="22"/>
      <c r="Q387" s="22"/>
      <c r="R387" s="22"/>
      <c r="S387" s="22"/>
      <c r="T387" s="22"/>
      <c r="U387" s="22"/>
      <c r="V387" s="23"/>
      <c r="W387" s="21"/>
      <c r="X387" s="22"/>
      <c r="Y387" s="22"/>
      <c r="Z387" s="22"/>
      <c r="AA387" s="22"/>
      <c r="AB387" s="22"/>
      <c r="AC387" s="22"/>
      <c r="AD387" s="22"/>
      <c r="AE387" s="22"/>
      <c r="AF387" s="22"/>
      <c r="AG387" s="22"/>
      <c r="AH387" s="22"/>
      <c r="AI387" s="22"/>
      <c r="AJ387" s="22"/>
      <c r="AK387" s="22"/>
      <c r="AL387" s="22"/>
      <c r="AM387" s="22"/>
      <c r="AN387" s="22"/>
      <c r="AO387" s="22"/>
      <c r="AP387" s="22"/>
      <c r="AQ387" s="22"/>
      <c r="AR387" s="23"/>
      <c r="AS387" s="21"/>
      <c r="AT387" s="22"/>
      <c r="AU387" s="22"/>
      <c r="AV387" s="22"/>
      <c r="AW387" s="22"/>
      <c r="AX387" s="22"/>
      <c r="AY387" s="22"/>
      <c r="AZ387" s="22"/>
      <c r="BA387" s="22"/>
      <c r="BB387" s="22"/>
      <c r="BC387" s="22"/>
      <c r="BD387" s="22"/>
      <c r="BE387" s="22"/>
      <c r="BF387" s="22"/>
      <c r="BG387" s="22"/>
      <c r="BH387" s="22"/>
      <c r="BI387" s="22"/>
      <c r="BJ387" s="22"/>
      <c r="BK387" s="22"/>
      <c r="BL387" s="22"/>
      <c r="BM387" s="22"/>
      <c r="BN387" s="23"/>
      <c r="BO387" s="21"/>
      <c r="BP387" s="22"/>
      <c r="BQ387" s="22"/>
      <c r="BR387" s="22"/>
      <c r="BS387" s="22"/>
      <c r="BT387" s="22"/>
      <c r="BU387" s="22"/>
      <c r="BV387" s="22"/>
      <c r="BW387" s="22"/>
      <c r="BX387" s="22"/>
      <c r="BY387" s="22"/>
      <c r="BZ387" s="22"/>
      <c r="CA387" s="22"/>
      <c r="CB387" s="22"/>
      <c r="CC387" s="22"/>
      <c r="CD387" s="22"/>
      <c r="CE387" s="22"/>
      <c r="CF387" s="22"/>
      <c r="CG387" s="22"/>
      <c r="CH387" s="22"/>
      <c r="CI387" s="22"/>
      <c r="CJ387" s="23"/>
      <c r="CK387" s="21"/>
      <c r="CL387" s="22"/>
      <c r="CM387" s="22"/>
      <c r="CN387" s="22"/>
      <c r="CO387" s="22"/>
      <c r="CP387" s="22"/>
      <c r="CQ387" s="22"/>
      <c r="CR387" s="22"/>
      <c r="CS387" s="22"/>
      <c r="CT387" s="22"/>
      <c r="CU387" s="22"/>
      <c r="CV387" s="22"/>
      <c r="CW387" s="22"/>
      <c r="CX387" s="22"/>
      <c r="CY387" s="22"/>
      <c r="CZ387" s="22"/>
      <c r="DA387" s="22"/>
      <c r="DB387" s="22"/>
      <c r="DC387" s="22"/>
      <c r="DD387" s="22"/>
      <c r="DE387" s="22"/>
      <c r="DF387" s="23"/>
      <c r="DG387" s="21"/>
      <c r="DH387" s="22"/>
      <c r="DI387" s="22"/>
      <c r="DJ387" s="22"/>
      <c r="DK387" s="22"/>
      <c r="DL387" s="22"/>
      <c r="DM387" s="22"/>
      <c r="DN387" s="22"/>
      <c r="DO387" s="22"/>
      <c r="DP387" s="22"/>
      <c r="DQ387" s="22"/>
      <c r="DR387" s="22"/>
      <c r="DS387" s="22"/>
      <c r="DT387" s="22"/>
      <c r="DU387" s="22"/>
      <c r="DV387" s="22"/>
      <c r="DW387" s="22"/>
      <c r="DX387" s="22"/>
      <c r="DY387" s="22"/>
      <c r="DZ387" s="22"/>
      <c r="EA387" s="22"/>
      <c r="EB387" s="23"/>
      <c r="EC387" s="21"/>
      <c r="ED387" s="22"/>
      <c r="EE387" s="22"/>
      <c r="EF387" s="22"/>
      <c r="EG387" s="22"/>
      <c r="EH387" s="22"/>
      <c r="EI387" s="22"/>
      <c r="EJ387" s="22"/>
      <c r="EK387" s="22"/>
      <c r="EL387" s="22"/>
      <c r="EM387" s="22"/>
      <c r="EN387" s="22"/>
      <c r="EO387" s="22"/>
      <c r="EP387" s="22"/>
      <c r="EQ387" s="22"/>
      <c r="ER387" s="22"/>
      <c r="ES387" s="22"/>
      <c r="ET387" s="22"/>
      <c r="EU387" s="22"/>
      <c r="EV387" s="22"/>
      <c r="EW387" s="22"/>
      <c r="EX387" s="23"/>
      <c r="EY387" s="21"/>
      <c r="EZ387" s="22"/>
      <c r="FA387" s="22"/>
      <c r="FB387" s="22"/>
      <c r="FC387" s="22"/>
      <c r="FD387" s="22"/>
      <c r="FE387" s="22"/>
      <c r="FF387" s="22"/>
      <c r="FG387" s="22"/>
      <c r="FH387" s="22"/>
      <c r="FI387" s="22"/>
      <c r="FJ387" s="22"/>
      <c r="FK387" s="22"/>
      <c r="FL387" s="22"/>
      <c r="FM387" s="22"/>
      <c r="FN387" s="22"/>
      <c r="FO387" s="22"/>
      <c r="FP387" s="22"/>
      <c r="FQ387" s="22"/>
      <c r="FR387" s="22"/>
      <c r="FS387" s="22"/>
      <c r="FT387" s="23"/>
      <c r="FU387" s="21"/>
      <c r="FV387" s="22"/>
      <c r="FW387" s="22"/>
      <c r="FX387" s="22"/>
      <c r="FY387" s="22"/>
      <c r="FZ387" s="22"/>
      <c r="GA387" s="22"/>
      <c r="GB387" s="22"/>
      <c r="GC387" s="22"/>
      <c r="GD387" s="22"/>
      <c r="GE387" s="22"/>
      <c r="GF387" s="22"/>
      <c r="GG387" s="22"/>
      <c r="GH387" s="22"/>
      <c r="GI387" s="22"/>
      <c r="GJ387" s="22"/>
      <c r="GK387" s="22"/>
      <c r="GL387" s="22"/>
      <c r="GM387" s="22"/>
      <c r="GN387" s="22"/>
      <c r="GO387" s="22"/>
      <c r="GP387" s="23"/>
      <c r="GQ387" s="21"/>
      <c r="GR387" s="22"/>
      <c r="GS387" s="22"/>
      <c r="GT387" s="22"/>
      <c r="GU387" s="22"/>
      <c r="GV387" s="22"/>
      <c r="GW387" s="22"/>
      <c r="GX387" s="22"/>
      <c r="GY387" s="22"/>
      <c r="GZ387" s="22"/>
      <c r="HA387" s="22"/>
      <c r="HB387" s="22"/>
      <c r="HC387" s="22"/>
      <c r="HD387" s="22"/>
      <c r="HE387" s="22"/>
      <c r="HF387" s="22"/>
      <c r="HG387" s="22"/>
      <c r="HH387" s="22"/>
      <c r="HI387" s="22"/>
      <c r="HJ387" s="22"/>
      <c r="HK387" s="22"/>
      <c r="HL387" s="23"/>
    </row>
    <row r="390" spans="1:220" ht="13.5" customHeight="1"/>
    <row r="393" spans="1:220" ht="13.5" customHeight="1"/>
    <row r="394" spans="1:220" ht="13.5" customHeight="1"/>
    <row r="395" spans="1:220" ht="13.5" customHeight="1"/>
    <row r="396" spans="1:220" ht="13.5" customHeight="1"/>
    <row r="397" spans="1:220" ht="14.25" customHeight="1"/>
    <row r="400" spans="1:220" ht="13.5" customHeight="1"/>
    <row r="401" ht="13.5" customHeight="1"/>
    <row r="402" ht="13.5" customHeight="1"/>
    <row r="403" ht="13.5" customHeight="1"/>
    <row r="404" ht="14.25" customHeight="1"/>
    <row r="408" ht="13.5" customHeight="1"/>
    <row r="411" ht="13.5" customHeight="1"/>
    <row r="412" ht="13.5" customHeight="1"/>
    <row r="413" ht="13.5" customHeight="1"/>
    <row r="414" ht="13.5" customHeight="1"/>
    <row r="415" ht="14.25" customHeight="1"/>
    <row r="418" ht="13.5" customHeight="1"/>
    <row r="419" ht="13.5" customHeight="1"/>
    <row r="420" ht="13.5" customHeight="1"/>
    <row r="421" ht="13.5" customHeight="1"/>
    <row r="422" ht="14.25" customHeight="1"/>
    <row r="426" ht="13.5" customHeight="1"/>
    <row r="429" ht="13.5" customHeight="1"/>
    <row r="430" ht="13.5" customHeight="1"/>
    <row r="431" ht="13.5" customHeight="1"/>
    <row r="432" ht="13.5" customHeight="1"/>
    <row r="433" ht="14.25" customHeight="1"/>
    <row r="436" ht="13.5" customHeight="1"/>
    <row r="437" ht="13.5" customHeight="1"/>
    <row r="438" ht="13.5" customHeight="1"/>
    <row r="439" ht="13.5" customHeight="1"/>
    <row r="440" ht="14.25" customHeight="1"/>
    <row r="445" ht="13.5" customHeight="1"/>
    <row r="448" ht="13.5" customHeight="1"/>
    <row r="449" ht="13.5" customHeight="1"/>
    <row r="450" ht="13.5" customHeight="1"/>
    <row r="451" ht="13.5" customHeight="1"/>
    <row r="452" ht="14.25" customHeight="1"/>
    <row r="455" ht="13.5" customHeight="1"/>
    <row r="456" ht="13.5" customHeight="1"/>
    <row r="457" ht="13.5" customHeight="1"/>
    <row r="458" ht="13.5" customHeight="1"/>
    <row r="459" ht="14.25" customHeight="1"/>
    <row r="463" ht="13.5" customHeight="1"/>
    <row r="466" ht="13.5" customHeight="1"/>
    <row r="467" ht="13.5" customHeight="1"/>
    <row r="468" ht="13.5" customHeight="1"/>
    <row r="469" ht="13.5" customHeight="1"/>
    <row r="470" ht="14.25" customHeight="1"/>
    <row r="473" ht="13.5" customHeight="1"/>
    <row r="474" ht="13.5" customHeight="1"/>
    <row r="475" ht="13.5" customHeight="1"/>
    <row r="476" ht="13.5" customHeight="1"/>
    <row r="477" ht="14.25" customHeight="1"/>
    <row r="481" ht="13.5" customHeight="1"/>
    <row r="484" ht="13.5" customHeight="1"/>
    <row r="485" ht="13.5" customHeight="1"/>
    <row r="486" ht="13.5" customHeight="1"/>
    <row r="487" ht="13.5" customHeight="1"/>
    <row r="488" ht="14.25" customHeight="1"/>
    <row r="491" ht="13.5" customHeight="1"/>
    <row r="492" ht="13.5" customHeight="1"/>
    <row r="493" ht="13.5" customHeight="1"/>
    <row r="494" ht="13.5" customHeight="1"/>
    <row r="495" ht="14.25" customHeight="1"/>
    <row r="500" ht="13.5" customHeight="1"/>
    <row r="503" ht="13.5" customHeight="1"/>
    <row r="504" ht="13.5" customHeight="1"/>
    <row r="505" ht="13.5" customHeight="1"/>
    <row r="506" ht="13.5" customHeight="1"/>
    <row r="507" ht="14.25" customHeight="1"/>
    <row r="510" ht="13.5" customHeight="1"/>
    <row r="511" ht="13.5" customHeight="1"/>
    <row r="512" ht="13.5" customHeight="1"/>
    <row r="513" ht="13.5" customHeight="1"/>
    <row r="514" ht="14.25" customHeight="1"/>
    <row r="518" ht="13.5" customHeight="1"/>
    <row r="521" ht="13.5" customHeight="1"/>
    <row r="522" ht="13.5" customHeight="1"/>
    <row r="523" ht="13.5" customHeight="1"/>
    <row r="524" ht="13.5" customHeight="1"/>
    <row r="525" ht="14.25" customHeight="1"/>
    <row r="528" ht="13.5" customHeight="1"/>
    <row r="529" ht="13.5" customHeight="1"/>
    <row r="530" ht="13.5" customHeight="1"/>
    <row r="531" ht="13.5" customHeight="1"/>
    <row r="532" ht="14.25" customHeight="1"/>
    <row r="536" ht="13.5" customHeight="1"/>
    <row r="539" ht="13.5" customHeight="1"/>
    <row r="540" ht="13.5" customHeight="1"/>
    <row r="541" ht="13.5" customHeight="1"/>
    <row r="542" ht="13.5" customHeight="1"/>
    <row r="543" ht="14.25" customHeight="1"/>
    <row r="546" ht="13.5" customHeight="1"/>
    <row r="547" ht="13.5" customHeight="1"/>
    <row r="548" ht="13.5" customHeight="1"/>
    <row r="549" ht="13.5" customHeight="1"/>
    <row r="550" ht="14.25" customHeight="1"/>
  </sheetData>
  <sheetProtection password="F3DF" sheet="1" objects="1" scenarios="1" selectLockedCells="1"/>
  <mergeCells count="3990">
    <mergeCell ref="HH383:HK385"/>
    <mergeCell ref="EG383:EG385"/>
    <mergeCell ref="EH383:EH385"/>
    <mergeCell ref="EI383:EI385"/>
    <mergeCell ref="EJ383:EQ385"/>
    <mergeCell ref="ER383:ES385"/>
    <mergeCell ref="ET383:EW385"/>
    <mergeCell ref="EZ383:FA385"/>
    <mergeCell ref="FB383:FB385"/>
    <mergeCell ref="FC383:FC385"/>
    <mergeCell ref="GT383:GT385"/>
    <mergeCell ref="GU383:GU385"/>
    <mergeCell ref="GV383:GV385"/>
    <mergeCell ref="GW383:GW385"/>
    <mergeCell ref="GX383:HE385"/>
    <mergeCell ref="HF383:HG385"/>
    <mergeCell ref="FZ383:FZ385"/>
    <mergeCell ref="GA383:GA385"/>
    <mergeCell ref="GB383:GI385"/>
    <mergeCell ref="GJ383:GK385"/>
    <mergeCell ref="GL383:GO385"/>
    <mergeCell ref="GR383:GS385"/>
    <mergeCell ref="DJ383:DJ385"/>
    <mergeCell ref="DK383:DK385"/>
    <mergeCell ref="DL383:DL385"/>
    <mergeCell ref="DM383:DM385"/>
    <mergeCell ref="DN383:DU385"/>
    <mergeCell ref="DV383:DW385"/>
    <mergeCell ref="FX383:FX385"/>
    <mergeCell ref="FY383:FY385"/>
    <mergeCell ref="CN383:CN385"/>
    <mergeCell ref="CO383:CO385"/>
    <mergeCell ref="CP383:CP385"/>
    <mergeCell ref="CQ383:CQ385"/>
    <mergeCell ref="CR383:CY385"/>
    <mergeCell ref="CZ383:DA385"/>
    <mergeCell ref="DB383:DE385"/>
    <mergeCell ref="DH383:DI385"/>
    <mergeCell ref="FD383:FD385"/>
    <mergeCell ref="FE383:FE385"/>
    <mergeCell ref="FF383:FM385"/>
    <mergeCell ref="FN383:FO385"/>
    <mergeCell ref="FP383:FS385"/>
    <mergeCell ref="FV383:FW385"/>
    <mergeCell ref="HH381:HK382"/>
    <mergeCell ref="B383:C385"/>
    <mergeCell ref="D383:D385"/>
    <mergeCell ref="E383:E385"/>
    <mergeCell ref="F383:F385"/>
    <mergeCell ref="G383:G385"/>
    <mergeCell ref="H383:O385"/>
    <mergeCell ref="P383:Q385"/>
    <mergeCell ref="R383:U385"/>
    <mergeCell ref="GB381:GI382"/>
    <mergeCell ref="GJ381:GK382"/>
    <mergeCell ref="GL381:GO382"/>
    <mergeCell ref="GR381:GS382"/>
    <mergeCell ref="GT381:GW382"/>
    <mergeCell ref="GX381:HE382"/>
    <mergeCell ref="FB381:FE382"/>
    <mergeCell ref="FF381:FM382"/>
    <mergeCell ref="FN381:FO382"/>
    <mergeCell ref="FP381:FS382"/>
    <mergeCell ref="FV381:FW382"/>
    <mergeCell ref="FX381:GA382"/>
    <mergeCell ref="BV383:CC385"/>
    <mergeCell ref="CD383:CE385"/>
    <mergeCell ref="CF383:CI385"/>
    <mergeCell ref="CL383:CM385"/>
    <mergeCell ref="ET381:EW382"/>
    <mergeCell ref="EZ381:FA382"/>
    <mergeCell ref="CN381:CQ382"/>
    <mergeCell ref="CR381:CY382"/>
    <mergeCell ref="CZ381:DA382"/>
    <mergeCell ref="DB381:DE382"/>
    <mergeCell ref="BJ383:BM385"/>
    <mergeCell ref="AL383:AM385"/>
    <mergeCell ref="AN383:AQ385"/>
    <mergeCell ref="BV381:CC382"/>
    <mergeCell ref="CD381:CE382"/>
    <mergeCell ref="CF381:CI382"/>
    <mergeCell ref="CL381:CM382"/>
    <mergeCell ref="BH381:BI382"/>
    <mergeCell ref="BJ381:BM382"/>
    <mergeCell ref="BP381:BQ382"/>
    <mergeCell ref="BR381:BU382"/>
    <mergeCell ref="X383:Y385"/>
    <mergeCell ref="Z383:Z385"/>
    <mergeCell ref="AA383:AA385"/>
    <mergeCell ref="AB383:AB385"/>
    <mergeCell ref="AC383:AC385"/>
    <mergeCell ref="AD383:AK385"/>
    <mergeCell ref="HF381:HG382"/>
    <mergeCell ref="BP383:BQ385"/>
    <mergeCell ref="BR383:BR385"/>
    <mergeCell ref="BS383:BS385"/>
    <mergeCell ref="BT383:BT385"/>
    <mergeCell ref="BU383:BU385"/>
    <mergeCell ref="DX383:EA385"/>
    <mergeCell ref="ED383:EE385"/>
    <mergeCell ref="EF383:EF385"/>
    <mergeCell ref="AT383:AU385"/>
    <mergeCell ref="AV383:AV385"/>
    <mergeCell ref="AW383:AW385"/>
    <mergeCell ref="AX383:AX385"/>
    <mergeCell ref="AY383:AY385"/>
    <mergeCell ref="AZ383:BG385"/>
    <mergeCell ref="BH383:BI385"/>
    <mergeCell ref="AD381:AK382"/>
    <mergeCell ref="AL381:AM382"/>
    <mergeCell ref="AN381:AQ382"/>
    <mergeCell ref="AT381:AU382"/>
    <mergeCell ref="AV381:AY382"/>
    <mergeCell ref="AZ381:BG382"/>
    <mergeCell ref="EF381:EI382"/>
    <mergeCell ref="EJ381:EQ382"/>
    <mergeCell ref="ER381:ES382"/>
    <mergeCell ref="B381:C382"/>
    <mergeCell ref="D381:G382"/>
    <mergeCell ref="H381:O382"/>
    <mergeCell ref="P381:Q382"/>
    <mergeCell ref="R381:U382"/>
    <mergeCell ref="X381:Y382"/>
    <mergeCell ref="Z381:AC382"/>
    <mergeCell ref="DH381:DI382"/>
    <mergeCell ref="DJ381:DM382"/>
    <mergeCell ref="DN381:DU382"/>
    <mergeCell ref="DV381:DW382"/>
    <mergeCell ref="DX381:EA382"/>
    <mergeCell ref="ED381:EE382"/>
    <mergeCell ref="HA376:HK378"/>
    <mergeCell ref="B374:J375"/>
    <mergeCell ref="K374:U375"/>
    <mergeCell ref="X374:AF375"/>
    <mergeCell ref="AG374:AQ375"/>
    <mergeCell ref="AT374:BB375"/>
    <mergeCell ref="BC374:BM375"/>
    <mergeCell ref="BP374:BX375"/>
    <mergeCell ref="BY374:CI375"/>
    <mergeCell ref="CL374:CT375"/>
    <mergeCell ref="EM376:EW378"/>
    <mergeCell ref="EZ376:FH378"/>
    <mergeCell ref="FI376:FS378"/>
    <mergeCell ref="FV376:GD378"/>
    <mergeCell ref="GE376:GO378"/>
    <mergeCell ref="GR376:GZ378"/>
    <mergeCell ref="BY376:CI378"/>
    <mergeCell ref="CL376:CT378"/>
    <mergeCell ref="CU376:DE378"/>
    <mergeCell ref="DH376:DP378"/>
    <mergeCell ref="DQ376:EA378"/>
    <mergeCell ref="ED376:EL378"/>
    <mergeCell ref="GE374:GO375"/>
    <mergeCell ref="GR374:GZ375"/>
    <mergeCell ref="HA374:HK375"/>
    <mergeCell ref="B376:J378"/>
    <mergeCell ref="K376:U378"/>
    <mergeCell ref="X376:AF378"/>
    <mergeCell ref="AG376:AQ378"/>
    <mergeCell ref="AT376:BB378"/>
    <mergeCell ref="BC376:BM378"/>
    <mergeCell ref="BP376:BX378"/>
    <mergeCell ref="BS371:CF372"/>
    <mergeCell ref="CL371:CM372"/>
    <mergeCell ref="CO371:DB372"/>
    <mergeCell ref="DH371:DI372"/>
    <mergeCell ref="DK371:DX372"/>
    <mergeCell ref="ED371:EE372"/>
    <mergeCell ref="FI374:FS375"/>
    <mergeCell ref="FV374:GD375"/>
    <mergeCell ref="HH365:HK367"/>
    <mergeCell ref="B371:C372"/>
    <mergeCell ref="E371:R372"/>
    <mergeCell ref="X371:Y372"/>
    <mergeCell ref="AA371:AN372"/>
    <mergeCell ref="AT371:AU372"/>
    <mergeCell ref="AW371:BJ372"/>
    <mergeCell ref="BP371:BQ372"/>
    <mergeCell ref="CU374:DE375"/>
    <mergeCell ref="DH374:DP375"/>
    <mergeCell ref="DQ374:EA375"/>
    <mergeCell ref="ED374:EL375"/>
    <mergeCell ref="EM374:EW375"/>
    <mergeCell ref="EZ374:FH375"/>
    <mergeCell ref="HF365:HG367"/>
    <mergeCell ref="DN365:DU367"/>
    <mergeCell ref="DV365:DW367"/>
    <mergeCell ref="DX365:EA367"/>
    <mergeCell ref="ED365:EE367"/>
    <mergeCell ref="EF365:EF367"/>
    <mergeCell ref="EG365:EG367"/>
    <mergeCell ref="EH365:EH367"/>
    <mergeCell ref="EI365:EI367"/>
    <mergeCell ref="GL365:GO367"/>
    <mergeCell ref="GU371:HH372"/>
    <mergeCell ref="FN365:FO367"/>
    <mergeCell ref="FP365:FS367"/>
    <mergeCell ref="FV365:FW367"/>
    <mergeCell ref="FX365:FX367"/>
    <mergeCell ref="FY365:FY367"/>
    <mergeCell ref="FZ365:FZ367"/>
    <mergeCell ref="GA365:GA367"/>
    <mergeCell ref="GB365:GI367"/>
    <mergeCell ref="GJ365:GK367"/>
    <mergeCell ref="EG371:ET372"/>
    <mergeCell ref="EZ371:FA372"/>
    <mergeCell ref="FC371:FP372"/>
    <mergeCell ref="FV371:FW372"/>
    <mergeCell ref="FY371:GL372"/>
    <mergeCell ref="GR371:GS372"/>
    <mergeCell ref="FD365:FD367"/>
    <mergeCell ref="FE365:FE367"/>
    <mergeCell ref="FF365:FM367"/>
    <mergeCell ref="CN365:CN367"/>
    <mergeCell ref="CO365:CO367"/>
    <mergeCell ref="EJ365:EQ367"/>
    <mergeCell ref="ER365:ES367"/>
    <mergeCell ref="ET365:EW367"/>
    <mergeCell ref="EZ365:FA367"/>
    <mergeCell ref="FB365:FB367"/>
    <mergeCell ref="FC365:FC367"/>
    <mergeCell ref="GX365:HE367"/>
    <mergeCell ref="AW365:AW367"/>
    <mergeCell ref="AX365:AX367"/>
    <mergeCell ref="AY365:AY367"/>
    <mergeCell ref="AZ365:BG367"/>
    <mergeCell ref="BH365:BI367"/>
    <mergeCell ref="BJ365:BM367"/>
    <mergeCell ref="GR365:GS367"/>
    <mergeCell ref="GT365:GT367"/>
    <mergeCell ref="GU365:GU367"/>
    <mergeCell ref="GV365:GV367"/>
    <mergeCell ref="GW365:GW367"/>
    <mergeCell ref="AC365:AC367"/>
    <mergeCell ref="AD365:AK367"/>
    <mergeCell ref="AL365:AM367"/>
    <mergeCell ref="AN365:AQ367"/>
    <mergeCell ref="AT365:AU367"/>
    <mergeCell ref="AV365:AV367"/>
    <mergeCell ref="B365:C367"/>
    <mergeCell ref="D365:D367"/>
    <mergeCell ref="E365:E367"/>
    <mergeCell ref="F365:F367"/>
    <mergeCell ref="G365:G367"/>
    <mergeCell ref="H365:O367"/>
    <mergeCell ref="P365:Q367"/>
    <mergeCell ref="R365:U367"/>
    <mergeCell ref="X365:Y367"/>
    <mergeCell ref="Z365:Z367"/>
    <mergeCell ref="AA365:AA367"/>
    <mergeCell ref="AB365:AB367"/>
    <mergeCell ref="CD363:CE364"/>
    <mergeCell ref="CF363:CI364"/>
    <mergeCell ref="CL363:CM364"/>
    <mergeCell ref="CN363:CQ364"/>
    <mergeCell ref="CR363:CY364"/>
    <mergeCell ref="CZ363:DA364"/>
    <mergeCell ref="DB363:DE364"/>
    <mergeCell ref="DH363:DI364"/>
    <mergeCell ref="BP365:BQ367"/>
    <mergeCell ref="BR365:BR367"/>
    <mergeCell ref="BS365:BS367"/>
    <mergeCell ref="BT365:BT367"/>
    <mergeCell ref="DX363:EA364"/>
    <mergeCell ref="ED363:EE364"/>
    <mergeCell ref="DJ363:DM364"/>
    <mergeCell ref="DN363:DU364"/>
    <mergeCell ref="DV363:DW364"/>
    <mergeCell ref="DJ365:DJ367"/>
    <mergeCell ref="DK365:DK367"/>
    <mergeCell ref="DL365:DL367"/>
    <mergeCell ref="DM365:DM367"/>
    <mergeCell ref="CP365:CP367"/>
    <mergeCell ref="CQ365:CQ367"/>
    <mergeCell ref="CR365:CY367"/>
    <mergeCell ref="CZ365:DA367"/>
    <mergeCell ref="DB365:DE367"/>
    <mergeCell ref="DH365:DI367"/>
    <mergeCell ref="BU365:BU367"/>
    <mergeCell ref="BV365:CC367"/>
    <mergeCell ref="CD365:CE367"/>
    <mergeCell ref="CF365:CI367"/>
    <mergeCell ref="CL365:CM367"/>
    <mergeCell ref="GJ363:GK364"/>
    <mergeCell ref="GL363:GO364"/>
    <mergeCell ref="GR363:GS364"/>
    <mergeCell ref="GE358:GO360"/>
    <mergeCell ref="GR358:GZ360"/>
    <mergeCell ref="HA358:HK360"/>
    <mergeCell ref="HF363:HG364"/>
    <mergeCell ref="HH363:HK364"/>
    <mergeCell ref="GT363:GW364"/>
    <mergeCell ref="GX363:HE364"/>
    <mergeCell ref="FF363:FM364"/>
    <mergeCell ref="FN363:FO364"/>
    <mergeCell ref="FP363:FS364"/>
    <mergeCell ref="FV363:FW364"/>
    <mergeCell ref="FX363:GA364"/>
    <mergeCell ref="GB363:GI364"/>
    <mergeCell ref="EF363:EI364"/>
    <mergeCell ref="EJ363:EQ364"/>
    <mergeCell ref="ER363:ES364"/>
    <mergeCell ref="ET363:EW364"/>
    <mergeCell ref="EZ363:FA364"/>
    <mergeCell ref="FB363:FE364"/>
    <mergeCell ref="ED358:EL360"/>
    <mergeCell ref="EM358:EW360"/>
    <mergeCell ref="EZ358:FH360"/>
    <mergeCell ref="FI358:FS360"/>
    <mergeCell ref="FV358:GD360"/>
    <mergeCell ref="AZ363:BG364"/>
    <mergeCell ref="BH363:BI364"/>
    <mergeCell ref="BJ363:BM364"/>
    <mergeCell ref="BP363:BQ364"/>
    <mergeCell ref="BR363:BU364"/>
    <mergeCell ref="BV363:CC364"/>
    <mergeCell ref="Z363:AC364"/>
    <mergeCell ref="AD363:AK364"/>
    <mergeCell ref="AL363:AM364"/>
    <mergeCell ref="AN363:AQ364"/>
    <mergeCell ref="AT363:AU364"/>
    <mergeCell ref="AV363:AY364"/>
    <mergeCell ref="B363:C364"/>
    <mergeCell ref="D363:G364"/>
    <mergeCell ref="H363:O364"/>
    <mergeCell ref="P363:Q364"/>
    <mergeCell ref="R363:U364"/>
    <mergeCell ref="X363:Y364"/>
    <mergeCell ref="GU353:HH354"/>
    <mergeCell ref="ED356:EL357"/>
    <mergeCell ref="EM356:EW357"/>
    <mergeCell ref="EZ356:FH357"/>
    <mergeCell ref="FI356:FS357"/>
    <mergeCell ref="BP358:BX360"/>
    <mergeCell ref="BY358:CI360"/>
    <mergeCell ref="CL358:CT360"/>
    <mergeCell ref="CU358:DE360"/>
    <mergeCell ref="DH358:DP360"/>
    <mergeCell ref="DQ358:EA360"/>
    <mergeCell ref="B358:J360"/>
    <mergeCell ref="K358:U360"/>
    <mergeCell ref="X358:AF360"/>
    <mergeCell ref="AG358:AQ360"/>
    <mergeCell ref="AT358:BB360"/>
    <mergeCell ref="BC358:BM360"/>
    <mergeCell ref="FV356:GD357"/>
    <mergeCell ref="GE356:GO357"/>
    <mergeCell ref="GR356:GZ357"/>
    <mergeCell ref="HA356:HK357"/>
    <mergeCell ref="FV353:FW354"/>
    <mergeCell ref="FY353:GL354"/>
    <mergeCell ref="FZ347:FZ349"/>
    <mergeCell ref="GA347:GA349"/>
    <mergeCell ref="GB347:GI349"/>
    <mergeCell ref="GJ347:GK349"/>
    <mergeCell ref="GL347:GO349"/>
    <mergeCell ref="GR347:GS349"/>
    <mergeCell ref="BP356:BX357"/>
    <mergeCell ref="BY356:CI357"/>
    <mergeCell ref="CL356:CT357"/>
    <mergeCell ref="CU356:DE357"/>
    <mergeCell ref="DH356:DP357"/>
    <mergeCell ref="DQ356:EA357"/>
    <mergeCell ref="B356:J357"/>
    <mergeCell ref="K356:U357"/>
    <mergeCell ref="X356:AF357"/>
    <mergeCell ref="AG356:AQ357"/>
    <mergeCell ref="AT356:BB357"/>
    <mergeCell ref="BC356:BM357"/>
    <mergeCell ref="GR353:GS354"/>
    <mergeCell ref="EG347:EG349"/>
    <mergeCell ref="EH347:EH349"/>
    <mergeCell ref="EI347:EI349"/>
    <mergeCell ref="EJ347:EQ349"/>
    <mergeCell ref="ER347:ES349"/>
    <mergeCell ref="ET347:EW349"/>
    <mergeCell ref="CO353:DB354"/>
    <mergeCell ref="DH353:DI354"/>
    <mergeCell ref="DK353:DX354"/>
    <mergeCell ref="ED353:EE354"/>
    <mergeCell ref="EG353:ET354"/>
    <mergeCell ref="EZ353:FA354"/>
    <mergeCell ref="FC353:FP354"/>
    <mergeCell ref="HH347:HK349"/>
    <mergeCell ref="B353:C354"/>
    <mergeCell ref="E353:R354"/>
    <mergeCell ref="X353:Y354"/>
    <mergeCell ref="AA353:AN354"/>
    <mergeCell ref="AT353:AU354"/>
    <mergeCell ref="AW353:BJ354"/>
    <mergeCell ref="BP353:BQ354"/>
    <mergeCell ref="BS353:CF354"/>
    <mergeCell ref="CL353:CM354"/>
    <mergeCell ref="GT347:GT349"/>
    <mergeCell ref="GU347:GU349"/>
    <mergeCell ref="GV347:GV349"/>
    <mergeCell ref="GW347:GW349"/>
    <mergeCell ref="GX347:HE349"/>
    <mergeCell ref="HF347:HG349"/>
    <mergeCell ref="FN347:FO349"/>
    <mergeCell ref="FP347:FS349"/>
    <mergeCell ref="FV347:FW349"/>
    <mergeCell ref="FX347:FX349"/>
    <mergeCell ref="FY347:FY349"/>
    <mergeCell ref="CN347:CN349"/>
    <mergeCell ref="CO347:CO349"/>
    <mergeCell ref="CP347:CP349"/>
    <mergeCell ref="CQ347:CQ349"/>
    <mergeCell ref="CR347:CY349"/>
    <mergeCell ref="EZ347:FA349"/>
    <mergeCell ref="FB347:FB349"/>
    <mergeCell ref="FC347:FC349"/>
    <mergeCell ref="FD347:FD349"/>
    <mergeCell ref="FE347:FE349"/>
    <mergeCell ref="FF347:FM349"/>
    <mergeCell ref="FV345:FW346"/>
    <mergeCell ref="FX345:GA346"/>
    <mergeCell ref="GB345:GI346"/>
    <mergeCell ref="EZ345:FA346"/>
    <mergeCell ref="CN345:CQ346"/>
    <mergeCell ref="CR345:CY346"/>
    <mergeCell ref="CZ345:DA346"/>
    <mergeCell ref="DB345:DE346"/>
    <mergeCell ref="FB345:FE346"/>
    <mergeCell ref="DH345:DI346"/>
    <mergeCell ref="DJ345:DM346"/>
    <mergeCell ref="DN345:DU346"/>
    <mergeCell ref="DV345:DW346"/>
    <mergeCell ref="BU347:BU349"/>
    <mergeCell ref="AT347:AU349"/>
    <mergeCell ref="AV347:AV349"/>
    <mergeCell ref="AW347:AW349"/>
    <mergeCell ref="AX347:AX349"/>
    <mergeCell ref="AY347:AY349"/>
    <mergeCell ref="AZ347:BG349"/>
    <mergeCell ref="DM347:DM349"/>
    <mergeCell ref="DN347:DU349"/>
    <mergeCell ref="DV347:DW349"/>
    <mergeCell ref="DX347:EA349"/>
    <mergeCell ref="ED347:EE349"/>
    <mergeCell ref="EF347:EF349"/>
    <mergeCell ref="CZ347:DA349"/>
    <mergeCell ref="DB347:DE349"/>
    <mergeCell ref="DH347:DI349"/>
    <mergeCell ref="DJ347:DJ349"/>
    <mergeCell ref="DK347:DK349"/>
    <mergeCell ref="DL347:DL349"/>
    <mergeCell ref="HH345:HK346"/>
    <mergeCell ref="BV347:CC349"/>
    <mergeCell ref="CD347:CE349"/>
    <mergeCell ref="CF347:CI349"/>
    <mergeCell ref="CL347:CM349"/>
    <mergeCell ref="ET345:EW346"/>
    <mergeCell ref="DX345:EA346"/>
    <mergeCell ref="ED345:EE346"/>
    <mergeCell ref="EF345:EI346"/>
    <mergeCell ref="EJ345:EQ346"/>
    <mergeCell ref="BH347:BI349"/>
    <mergeCell ref="BJ347:BM349"/>
    <mergeCell ref="BP347:BQ349"/>
    <mergeCell ref="BR347:BR349"/>
    <mergeCell ref="BS347:BS349"/>
    <mergeCell ref="BT347:BT349"/>
    <mergeCell ref="B347:C349"/>
    <mergeCell ref="D347:D349"/>
    <mergeCell ref="E347:E349"/>
    <mergeCell ref="F347:F349"/>
    <mergeCell ref="G347:G349"/>
    <mergeCell ref="H347:O349"/>
    <mergeCell ref="P347:Q349"/>
    <mergeCell ref="R347:U349"/>
    <mergeCell ref="X347:Y349"/>
    <mergeCell ref="GJ345:GK346"/>
    <mergeCell ref="GL345:GO346"/>
    <mergeCell ref="GR345:GS346"/>
    <mergeCell ref="GT345:GW346"/>
    <mergeCell ref="GX345:HE346"/>
    <mergeCell ref="HF345:HG346"/>
    <mergeCell ref="FF345:FM346"/>
    <mergeCell ref="FI340:FS342"/>
    <mergeCell ref="AN347:AQ349"/>
    <mergeCell ref="BV345:CC346"/>
    <mergeCell ref="CD345:CE346"/>
    <mergeCell ref="CF345:CI346"/>
    <mergeCell ref="CL345:CM346"/>
    <mergeCell ref="BH345:BI346"/>
    <mergeCell ref="BJ345:BM346"/>
    <mergeCell ref="BP345:BQ346"/>
    <mergeCell ref="BR345:BU346"/>
    <mergeCell ref="AN345:AQ346"/>
    <mergeCell ref="Z347:Z349"/>
    <mergeCell ref="AA347:AA349"/>
    <mergeCell ref="AB347:AB349"/>
    <mergeCell ref="AC347:AC349"/>
    <mergeCell ref="AD347:AK349"/>
    <mergeCell ref="AL347:AM349"/>
    <mergeCell ref="FN345:FO346"/>
    <mergeCell ref="FP345:FS346"/>
    <mergeCell ref="FP328:FS330"/>
    <mergeCell ref="AT345:AU346"/>
    <mergeCell ref="AV345:AY346"/>
    <mergeCell ref="AZ345:BG346"/>
    <mergeCell ref="GE338:GO339"/>
    <mergeCell ref="GR338:GZ339"/>
    <mergeCell ref="HA338:HK339"/>
    <mergeCell ref="BP340:BX342"/>
    <mergeCell ref="BY340:CI342"/>
    <mergeCell ref="CL340:CT342"/>
    <mergeCell ref="CU340:DE342"/>
    <mergeCell ref="ER345:ES346"/>
    <mergeCell ref="B345:C346"/>
    <mergeCell ref="D345:G346"/>
    <mergeCell ref="H345:O346"/>
    <mergeCell ref="P345:Q346"/>
    <mergeCell ref="R345:U346"/>
    <mergeCell ref="X345:Y346"/>
    <mergeCell ref="Z345:AC346"/>
    <mergeCell ref="AD345:AK346"/>
    <mergeCell ref="AL345:AM346"/>
    <mergeCell ref="B338:J339"/>
    <mergeCell ref="K338:U339"/>
    <mergeCell ref="X338:AF339"/>
    <mergeCell ref="AG338:AQ339"/>
    <mergeCell ref="AT338:BB339"/>
    <mergeCell ref="BC338:BM339"/>
    <mergeCell ref="DH340:DP342"/>
    <mergeCell ref="DQ340:EA342"/>
    <mergeCell ref="ED340:EL342"/>
    <mergeCell ref="EM340:EW342"/>
    <mergeCell ref="EZ340:FH342"/>
    <mergeCell ref="DB328:DE330"/>
    <mergeCell ref="B340:J342"/>
    <mergeCell ref="K340:U342"/>
    <mergeCell ref="X340:AF342"/>
    <mergeCell ref="AG340:AQ342"/>
    <mergeCell ref="AT340:BB342"/>
    <mergeCell ref="BC340:BM342"/>
    <mergeCell ref="ED338:EL339"/>
    <mergeCell ref="EM338:EW339"/>
    <mergeCell ref="EZ338:FH339"/>
    <mergeCell ref="FI338:FS339"/>
    <mergeCell ref="FV338:GD339"/>
    <mergeCell ref="HH328:HK330"/>
    <mergeCell ref="ED335:EE336"/>
    <mergeCell ref="EG335:ET336"/>
    <mergeCell ref="EZ335:FA336"/>
    <mergeCell ref="FC335:FP336"/>
    <mergeCell ref="BP338:BX339"/>
    <mergeCell ref="BY338:CI339"/>
    <mergeCell ref="CL338:CT339"/>
    <mergeCell ref="CU338:DE339"/>
    <mergeCell ref="DH338:DP339"/>
    <mergeCell ref="DQ338:EA339"/>
    <mergeCell ref="FV340:GD342"/>
    <mergeCell ref="GE340:GO342"/>
    <mergeCell ref="GR340:GZ342"/>
    <mergeCell ref="HA340:HK342"/>
    <mergeCell ref="FV335:FW336"/>
    <mergeCell ref="FY335:GL336"/>
    <mergeCell ref="GR335:GS336"/>
    <mergeCell ref="GU335:HH336"/>
    <mergeCell ref="FN328:FO330"/>
    <mergeCell ref="CP328:CP330"/>
    <mergeCell ref="FV328:FW330"/>
    <mergeCell ref="FX328:FX330"/>
    <mergeCell ref="FY328:FY330"/>
    <mergeCell ref="FZ328:FZ330"/>
    <mergeCell ref="BP335:BQ336"/>
    <mergeCell ref="BS335:CF336"/>
    <mergeCell ref="CL335:CM336"/>
    <mergeCell ref="CO335:DB336"/>
    <mergeCell ref="DH335:DI336"/>
    <mergeCell ref="DK335:DX336"/>
    <mergeCell ref="B335:C336"/>
    <mergeCell ref="E335:R336"/>
    <mergeCell ref="X335:Y336"/>
    <mergeCell ref="AA335:AN336"/>
    <mergeCell ref="AT335:AU336"/>
    <mergeCell ref="AW335:BJ336"/>
    <mergeCell ref="EZ328:FA330"/>
    <mergeCell ref="FB328:FB330"/>
    <mergeCell ref="FC328:FC330"/>
    <mergeCell ref="FD328:FD330"/>
    <mergeCell ref="FE328:FE330"/>
    <mergeCell ref="FF328:FM330"/>
    <mergeCell ref="EG328:EG330"/>
    <mergeCell ref="EH328:EH330"/>
    <mergeCell ref="EI328:EI330"/>
    <mergeCell ref="EJ328:EQ330"/>
    <mergeCell ref="ER328:ES330"/>
    <mergeCell ref="ET328:EW330"/>
    <mergeCell ref="CQ328:CQ330"/>
    <mergeCell ref="CR328:CY330"/>
    <mergeCell ref="CZ328:DA330"/>
    <mergeCell ref="BS328:BS330"/>
    <mergeCell ref="GU328:GU330"/>
    <mergeCell ref="GV328:GV330"/>
    <mergeCell ref="GW328:GW330"/>
    <mergeCell ref="GX328:HE330"/>
    <mergeCell ref="HF328:HG330"/>
    <mergeCell ref="GA328:GA330"/>
    <mergeCell ref="GB328:GI330"/>
    <mergeCell ref="GJ328:GK330"/>
    <mergeCell ref="GL328:GO330"/>
    <mergeCell ref="GR328:GS330"/>
    <mergeCell ref="GT328:GT330"/>
    <mergeCell ref="B328:C330"/>
    <mergeCell ref="D328:D330"/>
    <mergeCell ref="E328:E330"/>
    <mergeCell ref="F328:F330"/>
    <mergeCell ref="G328:G330"/>
    <mergeCell ref="H328:O330"/>
    <mergeCell ref="X328:Y330"/>
    <mergeCell ref="Z328:Z330"/>
    <mergeCell ref="AA328:AA330"/>
    <mergeCell ref="DH328:DI330"/>
    <mergeCell ref="P328:Q330"/>
    <mergeCell ref="R328:U330"/>
    <mergeCell ref="DJ328:DJ330"/>
    <mergeCell ref="DK328:DK330"/>
    <mergeCell ref="DL328:DL330"/>
    <mergeCell ref="AB328:AB330"/>
    <mergeCell ref="AC328:AC330"/>
    <mergeCell ref="AD328:AK330"/>
    <mergeCell ref="AL328:AM330"/>
    <mergeCell ref="CO328:CO330"/>
    <mergeCell ref="B326:C327"/>
    <mergeCell ref="D326:G327"/>
    <mergeCell ref="H326:O327"/>
    <mergeCell ref="P326:Q327"/>
    <mergeCell ref="R326:U327"/>
    <mergeCell ref="X326:Y327"/>
    <mergeCell ref="CZ326:DA327"/>
    <mergeCell ref="DB326:DE327"/>
    <mergeCell ref="DH326:DI327"/>
    <mergeCell ref="DJ326:DM327"/>
    <mergeCell ref="DN326:DU327"/>
    <mergeCell ref="DV326:DW327"/>
    <mergeCell ref="AZ326:BG327"/>
    <mergeCell ref="BH326:BI327"/>
    <mergeCell ref="BJ326:BM327"/>
    <mergeCell ref="BP326:BQ327"/>
    <mergeCell ref="BR326:BU327"/>
    <mergeCell ref="BV326:CC327"/>
    <mergeCell ref="Z326:AC327"/>
    <mergeCell ref="AD326:AK327"/>
    <mergeCell ref="CD326:CE327"/>
    <mergeCell ref="CF326:CI327"/>
    <mergeCell ref="CL326:CM327"/>
    <mergeCell ref="CN326:CQ327"/>
    <mergeCell ref="CR326:CY327"/>
    <mergeCell ref="AL326:AM327"/>
    <mergeCell ref="AN326:AQ327"/>
    <mergeCell ref="AT326:AU327"/>
    <mergeCell ref="AV326:AY327"/>
    <mergeCell ref="ER326:ES327"/>
    <mergeCell ref="ET326:EW327"/>
    <mergeCell ref="EZ326:FA327"/>
    <mergeCell ref="FB326:FE327"/>
    <mergeCell ref="AN328:AQ330"/>
    <mergeCell ref="AT328:AU330"/>
    <mergeCell ref="AV328:AV330"/>
    <mergeCell ref="AW328:AW330"/>
    <mergeCell ref="AX328:AX330"/>
    <mergeCell ref="AY328:AY330"/>
    <mergeCell ref="DM328:DM330"/>
    <mergeCell ref="DN328:DU330"/>
    <mergeCell ref="DV328:DW330"/>
    <mergeCell ref="DX328:EA330"/>
    <mergeCell ref="ED328:EE330"/>
    <mergeCell ref="EF328:EF330"/>
    <mergeCell ref="BU328:BU330"/>
    <mergeCell ref="BV328:CC330"/>
    <mergeCell ref="CD328:CE330"/>
    <mergeCell ref="CF328:CI330"/>
    <mergeCell ref="CL328:CM330"/>
    <mergeCell ref="CN328:CN330"/>
    <mergeCell ref="BT328:BT330"/>
    <mergeCell ref="DX326:EA327"/>
    <mergeCell ref="ED326:EE327"/>
    <mergeCell ref="EF326:EI327"/>
    <mergeCell ref="EJ326:EQ327"/>
    <mergeCell ref="AZ328:BG330"/>
    <mergeCell ref="BH328:BI330"/>
    <mergeCell ref="BJ328:BM330"/>
    <mergeCell ref="BP328:BQ330"/>
    <mergeCell ref="BR328:BR330"/>
    <mergeCell ref="ED321:EL323"/>
    <mergeCell ref="EM321:EW323"/>
    <mergeCell ref="EZ321:FH323"/>
    <mergeCell ref="FI321:FS323"/>
    <mergeCell ref="FV321:GD323"/>
    <mergeCell ref="GU316:HH317"/>
    <mergeCell ref="ED319:EL320"/>
    <mergeCell ref="EM319:EW320"/>
    <mergeCell ref="EZ319:FH320"/>
    <mergeCell ref="FI319:FS320"/>
    <mergeCell ref="BP321:BX323"/>
    <mergeCell ref="BY321:CI323"/>
    <mergeCell ref="CL321:CT323"/>
    <mergeCell ref="CU321:DE323"/>
    <mergeCell ref="DH321:DP323"/>
    <mergeCell ref="DQ321:EA323"/>
    <mergeCell ref="GJ326:GK327"/>
    <mergeCell ref="GL326:GO327"/>
    <mergeCell ref="GR326:GS327"/>
    <mergeCell ref="GE321:GO323"/>
    <mergeCell ref="GR321:GZ323"/>
    <mergeCell ref="HA321:HK323"/>
    <mergeCell ref="HF326:HG327"/>
    <mergeCell ref="HH326:HK327"/>
    <mergeCell ref="GT326:GW327"/>
    <mergeCell ref="GX326:HE327"/>
    <mergeCell ref="FF326:FM327"/>
    <mergeCell ref="FN326:FO327"/>
    <mergeCell ref="FP326:FS327"/>
    <mergeCell ref="FV326:FW327"/>
    <mergeCell ref="FX326:GA327"/>
    <mergeCell ref="GB326:GI327"/>
    <mergeCell ref="B321:J323"/>
    <mergeCell ref="K321:U323"/>
    <mergeCell ref="X321:AF323"/>
    <mergeCell ref="AG321:AQ323"/>
    <mergeCell ref="AT321:BB323"/>
    <mergeCell ref="BC321:BM323"/>
    <mergeCell ref="FV319:GD320"/>
    <mergeCell ref="GE319:GO320"/>
    <mergeCell ref="GR319:GZ320"/>
    <mergeCell ref="HA319:HK320"/>
    <mergeCell ref="FZ310:FZ312"/>
    <mergeCell ref="GA310:GA312"/>
    <mergeCell ref="GB310:GI312"/>
    <mergeCell ref="GJ310:GK312"/>
    <mergeCell ref="GL310:GO312"/>
    <mergeCell ref="GR310:GS312"/>
    <mergeCell ref="BP319:BX320"/>
    <mergeCell ref="BY319:CI320"/>
    <mergeCell ref="CL319:CT320"/>
    <mergeCell ref="CU319:DE320"/>
    <mergeCell ref="DH319:DP320"/>
    <mergeCell ref="DQ319:EA320"/>
    <mergeCell ref="B319:J320"/>
    <mergeCell ref="K319:U320"/>
    <mergeCell ref="X319:AF320"/>
    <mergeCell ref="AG319:AQ320"/>
    <mergeCell ref="AT319:BB320"/>
    <mergeCell ref="BC319:BM320"/>
    <mergeCell ref="GR316:GS317"/>
    <mergeCell ref="EG310:EG312"/>
    <mergeCell ref="EH310:EH312"/>
    <mergeCell ref="EI310:EI312"/>
    <mergeCell ref="HH310:HK312"/>
    <mergeCell ref="B316:C317"/>
    <mergeCell ref="E316:R317"/>
    <mergeCell ref="X316:Y317"/>
    <mergeCell ref="AA316:AN317"/>
    <mergeCell ref="AT316:AU317"/>
    <mergeCell ref="AW316:BJ317"/>
    <mergeCell ref="BP316:BQ317"/>
    <mergeCell ref="BS316:CF317"/>
    <mergeCell ref="CL316:CM317"/>
    <mergeCell ref="GT310:GT312"/>
    <mergeCell ref="GU310:GU312"/>
    <mergeCell ref="GV310:GV312"/>
    <mergeCell ref="GW310:GW312"/>
    <mergeCell ref="GX310:HE312"/>
    <mergeCell ref="HF310:HG312"/>
    <mergeCell ref="FN310:FO312"/>
    <mergeCell ref="FP310:FS312"/>
    <mergeCell ref="FV310:FW312"/>
    <mergeCell ref="FX310:FX312"/>
    <mergeCell ref="FY310:FY312"/>
    <mergeCell ref="CN310:CN312"/>
    <mergeCell ref="CO310:CO312"/>
    <mergeCell ref="CP310:CP312"/>
    <mergeCell ref="CQ310:CQ312"/>
    <mergeCell ref="CR310:CY312"/>
    <mergeCell ref="EZ310:FA312"/>
    <mergeCell ref="FB310:FB312"/>
    <mergeCell ref="FC310:FC312"/>
    <mergeCell ref="FD310:FD312"/>
    <mergeCell ref="FE310:FE312"/>
    <mergeCell ref="FF310:FM312"/>
    <mergeCell ref="FC316:FP317"/>
    <mergeCell ref="FV316:FW317"/>
    <mergeCell ref="FY316:GL317"/>
    <mergeCell ref="AT310:AU312"/>
    <mergeCell ref="AV310:AV312"/>
    <mergeCell ref="AW310:AW312"/>
    <mergeCell ref="AX310:AX312"/>
    <mergeCell ref="AY310:AY312"/>
    <mergeCell ref="AZ310:BG312"/>
    <mergeCell ref="DM310:DM312"/>
    <mergeCell ref="DN310:DU312"/>
    <mergeCell ref="DV310:DW312"/>
    <mergeCell ref="DX310:EA312"/>
    <mergeCell ref="ED310:EE312"/>
    <mergeCell ref="EF310:EF312"/>
    <mergeCell ref="CZ310:DA312"/>
    <mergeCell ref="DB310:DE312"/>
    <mergeCell ref="DH310:DI312"/>
    <mergeCell ref="DJ310:DJ312"/>
    <mergeCell ref="DK310:DK312"/>
    <mergeCell ref="DL310:DL312"/>
    <mergeCell ref="EJ310:EQ312"/>
    <mergeCell ref="ER310:ES312"/>
    <mergeCell ref="ET310:EW312"/>
    <mergeCell ref="CO316:DB317"/>
    <mergeCell ref="DH316:DI317"/>
    <mergeCell ref="DK316:DX317"/>
    <mergeCell ref="ED316:EE317"/>
    <mergeCell ref="EG316:ET317"/>
    <mergeCell ref="EZ316:FA317"/>
    <mergeCell ref="B310:C312"/>
    <mergeCell ref="D310:D312"/>
    <mergeCell ref="E310:E312"/>
    <mergeCell ref="F310:F312"/>
    <mergeCell ref="G310:G312"/>
    <mergeCell ref="H310:O312"/>
    <mergeCell ref="P310:Q312"/>
    <mergeCell ref="R310:U312"/>
    <mergeCell ref="X310:Y312"/>
    <mergeCell ref="GJ308:GK309"/>
    <mergeCell ref="GL308:GO309"/>
    <mergeCell ref="GR308:GS309"/>
    <mergeCell ref="GT308:GW309"/>
    <mergeCell ref="GX308:HE309"/>
    <mergeCell ref="HF308:HG309"/>
    <mergeCell ref="FF308:FM309"/>
    <mergeCell ref="FN308:FO309"/>
    <mergeCell ref="FP308:FS309"/>
    <mergeCell ref="FV308:FW309"/>
    <mergeCell ref="FX308:GA309"/>
    <mergeCell ref="GB308:GI309"/>
    <mergeCell ref="EZ308:FA309"/>
    <mergeCell ref="CN308:CQ309"/>
    <mergeCell ref="CR308:CY309"/>
    <mergeCell ref="CZ308:DA309"/>
    <mergeCell ref="DB308:DE309"/>
    <mergeCell ref="FB308:FE309"/>
    <mergeCell ref="DH308:DI309"/>
    <mergeCell ref="DJ308:DM309"/>
    <mergeCell ref="DN308:DU309"/>
    <mergeCell ref="DV308:DW309"/>
    <mergeCell ref="BU310:BU312"/>
    <mergeCell ref="AN310:AQ312"/>
    <mergeCell ref="BV308:CC309"/>
    <mergeCell ref="CD308:CE309"/>
    <mergeCell ref="CF308:CI309"/>
    <mergeCell ref="CL308:CM309"/>
    <mergeCell ref="BH308:BI309"/>
    <mergeCell ref="BJ308:BM309"/>
    <mergeCell ref="BP308:BQ309"/>
    <mergeCell ref="BR308:BU309"/>
    <mergeCell ref="AN308:AQ309"/>
    <mergeCell ref="Z310:Z312"/>
    <mergeCell ref="AA310:AA312"/>
    <mergeCell ref="AB310:AB312"/>
    <mergeCell ref="AC310:AC312"/>
    <mergeCell ref="AD310:AK312"/>
    <mergeCell ref="AL310:AM312"/>
    <mergeCell ref="HH308:HK309"/>
    <mergeCell ref="BV310:CC312"/>
    <mergeCell ref="CD310:CE312"/>
    <mergeCell ref="CF310:CI312"/>
    <mergeCell ref="CL310:CM312"/>
    <mergeCell ref="ET308:EW309"/>
    <mergeCell ref="DX308:EA309"/>
    <mergeCell ref="ED308:EE309"/>
    <mergeCell ref="EF308:EI309"/>
    <mergeCell ref="EJ308:EQ309"/>
    <mergeCell ref="BH310:BI312"/>
    <mergeCell ref="BJ310:BM312"/>
    <mergeCell ref="BP310:BQ312"/>
    <mergeCell ref="BR310:BR312"/>
    <mergeCell ref="BS310:BS312"/>
    <mergeCell ref="BT310:BT312"/>
    <mergeCell ref="AT308:AU309"/>
    <mergeCell ref="AV308:AY309"/>
    <mergeCell ref="AZ308:BG309"/>
    <mergeCell ref="GE301:GO302"/>
    <mergeCell ref="GR301:GZ302"/>
    <mergeCell ref="HA301:HK302"/>
    <mergeCell ref="BP303:BX305"/>
    <mergeCell ref="BY303:CI305"/>
    <mergeCell ref="CL303:CT305"/>
    <mergeCell ref="CU303:DE305"/>
    <mergeCell ref="ER308:ES309"/>
    <mergeCell ref="B308:C309"/>
    <mergeCell ref="D308:G309"/>
    <mergeCell ref="H308:O309"/>
    <mergeCell ref="P308:Q309"/>
    <mergeCell ref="R308:U309"/>
    <mergeCell ref="X308:Y309"/>
    <mergeCell ref="Z308:AC309"/>
    <mergeCell ref="AD308:AK309"/>
    <mergeCell ref="AL308:AM309"/>
    <mergeCell ref="B301:J302"/>
    <mergeCell ref="K301:U302"/>
    <mergeCell ref="X301:AF302"/>
    <mergeCell ref="AG301:AQ302"/>
    <mergeCell ref="AT301:BB302"/>
    <mergeCell ref="BC301:BM302"/>
    <mergeCell ref="DH303:DP305"/>
    <mergeCell ref="DQ303:EA305"/>
    <mergeCell ref="ED303:EL305"/>
    <mergeCell ref="EM303:EW305"/>
    <mergeCell ref="EZ303:FH305"/>
    <mergeCell ref="FI303:FS305"/>
    <mergeCell ref="B303:J305"/>
    <mergeCell ref="K303:U305"/>
    <mergeCell ref="X303:AF305"/>
    <mergeCell ref="AG303:AQ305"/>
    <mergeCell ref="AT303:BB305"/>
    <mergeCell ref="BC303:BM305"/>
    <mergeCell ref="ED301:EL302"/>
    <mergeCell ref="EM301:EW302"/>
    <mergeCell ref="EZ301:FH302"/>
    <mergeCell ref="FI301:FS302"/>
    <mergeCell ref="FV301:GD302"/>
    <mergeCell ref="HH292:HK294"/>
    <mergeCell ref="ED298:EE299"/>
    <mergeCell ref="EG298:ET299"/>
    <mergeCell ref="EZ298:FA299"/>
    <mergeCell ref="FC298:FP299"/>
    <mergeCell ref="BP301:BX302"/>
    <mergeCell ref="BY301:CI302"/>
    <mergeCell ref="CL301:CT302"/>
    <mergeCell ref="CU301:DE302"/>
    <mergeCell ref="DH301:DP302"/>
    <mergeCell ref="DQ301:EA302"/>
    <mergeCell ref="FV303:GD305"/>
    <mergeCell ref="GE303:GO305"/>
    <mergeCell ref="GR303:GZ305"/>
    <mergeCell ref="HA303:HK305"/>
    <mergeCell ref="FV298:FW299"/>
    <mergeCell ref="FY298:GL299"/>
    <mergeCell ref="GR298:GS299"/>
    <mergeCell ref="GU298:HH299"/>
    <mergeCell ref="FN292:FO294"/>
    <mergeCell ref="FP292:FS294"/>
    <mergeCell ref="FV292:FW294"/>
    <mergeCell ref="FX292:FX294"/>
    <mergeCell ref="FY292:FY294"/>
    <mergeCell ref="FZ292:FZ294"/>
    <mergeCell ref="BP298:BQ299"/>
    <mergeCell ref="BS298:CF299"/>
    <mergeCell ref="CL298:CM299"/>
    <mergeCell ref="CO298:DB299"/>
    <mergeCell ref="DH298:DI299"/>
    <mergeCell ref="DK298:DX299"/>
    <mergeCell ref="B298:C299"/>
    <mergeCell ref="E298:R299"/>
    <mergeCell ref="X298:Y299"/>
    <mergeCell ref="AA298:AN299"/>
    <mergeCell ref="AT298:AU299"/>
    <mergeCell ref="AW298:BJ299"/>
    <mergeCell ref="EZ292:FA294"/>
    <mergeCell ref="FB292:FB294"/>
    <mergeCell ref="FC292:FC294"/>
    <mergeCell ref="FD292:FD294"/>
    <mergeCell ref="FE292:FE294"/>
    <mergeCell ref="FF292:FM294"/>
    <mergeCell ref="EG292:EG294"/>
    <mergeCell ref="EH292:EH294"/>
    <mergeCell ref="EI292:EI294"/>
    <mergeCell ref="EJ292:EQ294"/>
    <mergeCell ref="ER292:ES294"/>
    <mergeCell ref="ET292:EW294"/>
    <mergeCell ref="CQ292:CQ294"/>
    <mergeCell ref="CR292:CY294"/>
    <mergeCell ref="CZ292:DA294"/>
    <mergeCell ref="DB292:DE294"/>
    <mergeCell ref="EF292:EF294"/>
    <mergeCell ref="GU292:GU294"/>
    <mergeCell ref="GV292:GV294"/>
    <mergeCell ref="GW292:GW294"/>
    <mergeCell ref="GX292:HE294"/>
    <mergeCell ref="HF292:HG294"/>
    <mergeCell ref="GA292:GA294"/>
    <mergeCell ref="GB292:GI294"/>
    <mergeCell ref="GJ292:GK294"/>
    <mergeCell ref="GL292:GO294"/>
    <mergeCell ref="GR292:GS294"/>
    <mergeCell ref="GT292:GT294"/>
    <mergeCell ref="B292:C294"/>
    <mergeCell ref="D292:D294"/>
    <mergeCell ref="E292:E294"/>
    <mergeCell ref="F292:F294"/>
    <mergeCell ref="G292:G294"/>
    <mergeCell ref="H292:O294"/>
    <mergeCell ref="X292:Y294"/>
    <mergeCell ref="Z292:Z294"/>
    <mergeCell ref="AA292:AA294"/>
    <mergeCell ref="DH292:DI294"/>
    <mergeCell ref="P292:Q294"/>
    <mergeCell ref="R292:U294"/>
    <mergeCell ref="DJ292:DJ294"/>
    <mergeCell ref="DK292:DK294"/>
    <mergeCell ref="DL292:DL294"/>
    <mergeCell ref="AB292:AB294"/>
    <mergeCell ref="AC292:AC294"/>
    <mergeCell ref="AD292:AK294"/>
    <mergeCell ref="AL292:AM294"/>
    <mergeCell ref="CO292:CO294"/>
    <mergeCell ref="AZ292:BG294"/>
    <mergeCell ref="BH292:BI294"/>
    <mergeCell ref="BJ292:BM294"/>
    <mergeCell ref="BP292:BQ294"/>
    <mergeCell ref="BR292:BR294"/>
    <mergeCell ref="BS292:BS294"/>
    <mergeCell ref="AN292:AQ294"/>
    <mergeCell ref="AT292:AU294"/>
    <mergeCell ref="AV292:AV294"/>
    <mergeCell ref="AW292:AW294"/>
    <mergeCell ref="AX292:AX294"/>
    <mergeCell ref="AY292:AY294"/>
    <mergeCell ref="DM292:DM294"/>
    <mergeCell ref="DN292:DU294"/>
    <mergeCell ref="DV292:DW294"/>
    <mergeCell ref="DX292:EA294"/>
    <mergeCell ref="ED292:EE294"/>
    <mergeCell ref="CP292:CP294"/>
    <mergeCell ref="BU292:BU294"/>
    <mergeCell ref="BV292:CC294"/>
    <mergeCell ref="CD292:CE294"/>
    <mergeCell ref="CF292:CI294"/>
    <mergeCell ref="CL292:CM294"/>
    <mergeCell ref="CN292:CN294"/>
    <mergeCell ref="BT292:BT294"/>
    <mergeCell ref="B290:C291"/>
    <mergeCell ref="D290:G291"/>
    <mergeCell ref="H290:O291"/>
    <mergeCell ref="P290:Q291"/>
    <mergeCell ref="R290:U291"/>
    <mergeCell ref="X290:Y291"/>
    <mergeCell ref="CZ290:DA291"/>
    <mergeCell ref="DB290:DE291"/>
    <mergeCell ref="DH290:DI291"/>
    <mergeCell ref="DJ290:DM291"/>
    <mergeCell ref="DN290:DU291"/>
    <mergeCell ref="DV290:DW291"/>
    <mergeCell ref="AZ290:BG291"/>
    <mergeCell ref="BH290:BI291"/>
    <mergeCell ref="BJ290:BM291"/>
    <mergeCell ref="BP290:BQ291"/>
    <mergeCell ref="AL290:AM291"/>
    <mergeCell ref="AN290:AQ291"/>
    <mergeCell ref="AT290:AU291"/>
    <mergeCell ref="AV290:AY291"/>
    <mergeCell ref="Z290:AC291"/>
    <mergeCell ref="AD290:AK291"/>
    <mergeCell ref="CD290:CE291"/>
    <mergeCell ref="CF290:CI291"/>
    <mergeCell ref="CL290:CM291"/>
    <mergeCell ref="GR290:GS291"/>
    <mergeCell ref="GE285:GO287"/>
    <mergeCell ref="GR285:GZ287"/>
    <mergeCell ref="HA285:HK287"/>
    <mergeCell ref="HF290:HG291"/>
    <mergeCell ref="HH290:HK291"/>
    <mergeCell ref="GT290:GW291"/>
    <mergeCell ref="GX290:HE291"/>
    <mergeCell ref="FF290:FM291"/>
    <mergeCell ref="FN290:FO291"/>
    <mergeCell ref="FP290:FS291"/>
    <mergeCell ref="FV290:FW291"/>
    <mergeCell ref="FX290:GA291"/>
    <mergeCell ref="GB290:GI291"/>
    <mergeCell ref="ER290:ES291"/>
    <mergeCell ref="ET290:EW291"/>
    <mergeCell ref="EZ290:FA291"/>
    <mergeCell ref="FB290:FE291"/>
    <mergeCell ref="ED285:EL287"/>
    <mergeCell ref="EM285:EW287"/>
    <mergeCell ref="EZ285:FH287"/>
    <mergeCell ref="FI285:FS287"/>
    <mergeCell ref="FV285:GD287"/>
    <mergeCell ref="FY280:GL281"/>
    <mergeCell ref="EZ283:FH284"/>
    <mergeCell ref="FI283:FS284"/>
    <mergeCell ref="FV283:GD284"/>
    <mergeCell ref="GE283:GO284"/>
    <mergeCell ref="BP285:BX287"/>
    <mergeCell ref="BY285:CI287"/>
    <mergeCell ref="CL285:CT287"/>
    <mergeCell ref="CU285:DE287"/>
    <mergeCell ref="DH285:DP287"/>
    <mergeCell ref="DQ285:EA287"/>
    <mergeCell ref="GJ290:GK291"/>
    <mergeCell ref="GL290:GO291"/>
    <mergeCell ref="EG280:ET281"/>
    <mergeCell ref="BR290:BU291"/>
    <mergeCell ref="BV290:CC291"/>
    <mergeCell ref="DX290:EA291"/>
    <mergeCell ref="ED290:EE291"/>
    <mergeCell ref="EF290:EI291"/>
    <mergeCell ref="EJ290:EQ291"/>
    <mergeCell ref="CN290:CQ291"/>
    <mergeCell ref="CR290:CY291"/>
    <mergeCell ref="DK280:DX281"/>
    <mergeCell ref="ED280:EE281"/>
    <mergeCell ref="EZ280:FA281"/>
    <mergeCell ref="ET271:EW272"/>
    <mergeCell ref="DJ255:DJ257"/>
    <mergeCell ref="DK255:DK257"/>
    <mergeCell ref="DL255:DL257"/>
    <mergeCell ref="HA283:HK284"/>
    <mergeCell ref="AA280:AN281"/>
    <mergeCell ref="AT280:AU281"/>
    <mergeCell ref="AW280:BJ281"/>
    <mergeCell ref="BP280:BQ281"/>
    <mergeCell ref="BS280:CF281"/>
    <mergeCell ref="CL283:CT284"/>
    <mergeCell ref="CU283:DE284"/>
    <mergeCell ref="DH283:DP284"/>
    <mergeCell ref="DQ283:EA284"/>
    <mergeCell ref="ED283:EL284"/>
    <mergeCell ref="EM283:EW284"/>
    <mergeCell ref="GR280:GS281"/>
    <mergeCell ref="GU280:HH281"/>
    <mergeCell ref="X283:AF284"/>
    <mergeCell ref="AG283:AQ284"/>
    <mergeCell ref="BC283:BM284"/>
    <mergeCell ref="BP283:BX284"/>
    <mergeCell ref="BY283:CI284"/>
    <mergeCell ref="FV280:FW281"/>
    <mergeCell ref="CL280:CM281"/>
    <mergeCell ref="CO280:DB281"/>
    <mergeCell ref="GR283:GZ284"/>
    <mergeCell ref="DH280:DI281"/>
    <mergeCell ref="FC280:FP281"/>
    <mergeCell ref="AD273:AK275"/>
    <mergeCell ref="AZ273:BG275"/>
    <mergeCell ref="Z273:Z275"/>
    <mergeCell ref="DV271:DW272"/>
    <mergeCell ref="DX271:EA272"/>
    <mergeCell ref="CZ271:DA272"/>
    <mergeCell ref="DB271:DE272"/>
    <mergeCell ref="BS273:BS275"/>
    <mergeCell ref="AT266:BB268"/>
    <mergeCell ref="AL218:AM220"/>
    <mergeCell ref="AN235:AQ236"/>
    <mergeCell ref="DV237:DW239"/>
    <mergeCell ref="DX237:EA239"/>
    <mergeCell ref="DN237:DU239"/>
    <mergeCell ref="CL228:CT229"/>
    <mergeCell ref="CU228:DE229"/>
    <mergeCell ref="DH228:DP229"/>
    <mergeCell ref="DQ228:EA229"/>
    <mergeCell ref="BV237:CC239"/>
    <mergeCell ref="BY228:CI229"/>
    <mergeCell ref="CQ218:CQ220"/>
    <mergeCell ref="DN253:DU254"/>
    <mergeCell ref="DH253:DI254"/>
    <mergeCell ref="DJ253:DM254"/>
    <mergeCell ref="DV253:DW254"/>
    <mergeCell ref="DX253:EA254"/>
    <mergeCell ref="CR253:CY254"/>
    <mergeCell ref="B138:J140"/>
    <mergeCell ref="B248:J250"/>
    <mergeCell ref="BT273:BT275"/>
    <mergeCell ref="X271:Y272"/>
    <mergeCell ref="AL273:AM275"/>
    <mergeCell ref="BV255:CC257"/>
    <mergeCell ref="CR255:CY257"/>
    <mergeCell ref="ER273:ES275"/>
    <mergeCell ref="BS218:BS220"/>
    <mergeCell ref="BH218:BI220"/>
    <mergeCell ref="BJ218:BM220"/>
    <mergeCell ref="BP218:BQ220"/>
    <mergeCell ref="DH261:DI262"/>
    <mergeCell ref="BH273:BI275"/>
    <mergeCell ref="DL273:DL275"/>
    <mergeCell ref="Z271:AC272"/>
    <mergeCell ref="X273:Y275"/>
    <mergeCell ref="EF271:EI272"/>
    <mergeCell ref="DN271:DU272"/>
    <mergeCell ref="DV273:DW275"/>
    <mergeCell ref="EH273:EH275"/>
    <mergeCell ref="EI273:EI275"/>
    <mergeCell ref="CZ273:DA275"/>
    <mergeCell ref="AY273:AY275"/>
    <mergeCell ref="BV273:CC275"/>
    <mergeCell ref="CO273:CO275"/>
    <mergeCell ref="EG273:EG275"/>
    <mergeCell ref="CQ273:CQ275"/>
    <mergeCell ref="AB273:AB275"/>
    <mergeCell ref="DV216:DW217"/>
    <mergeCell ref="CD271:CE272"/>
    <mergeCell ref="CF271:CI272"/>
    <mergeCell ref="FX143:GA144"/>
    <mergeCell ref="B285:J287"/>
    <mergeCell ref="K285:U287"/>
    <mergeCell ref="X285:AF287"/>
    <mergeCell ref="AG285:AQ287"/>
    <mergeCell ref="AT285:BB287"/>
    <mergeCell ref="BC285:BM287"/>
    <mergeCell ref="CL261:CM262"/>
    <mergeCell ref="AD271:AK272"/>
    <mergeCell ref="BC266:BM268"/>
    <mergeCell ref="BP266:BX268"/>
    <mergeCell ref="BY266:CI268"/>
    <mergeCell ref="CL266:CT268"/>
    <mergeCell ref="H273:O275"/>
    <mergeCell ref="B151:C152"/>
    <mergeCell ref="AW115:BJ116"/>
    <mergeCell ref="BS115:CF116"/>
    <mergeCell ref="G163:G165"/>
    <mergeCell ref="P163:Q165"/>
    <mergeCell ref="R163:U165"/>
    <mergeCell ref="D163:D165"/>
    <mergeCell ref="E163:E165"/>
    <mergeCell ref="CR273:CY275"/>
    <mergeCell ref="B280:C281"/>
    <mergeCell ref="E280:R281"/>
    <mergeCell ref="X280:Y281"/>
    <mergeCell ref="B283:J284"/>
    <mergeCell ref="K283:U284"/>
    <mergeCell ref="AT283:BB284"/>
    <mergeCell ref="Z125:AC126"/>
    <mergeCell ref="AL125:AM126"/>
    <mergeCell ref="R127:U129"/>
    <mergeCell ref="FB216:FE217"/>
    <mergeCell ref="EZ191:FH192"/>
    <mergeCell ref="FI191:FS192"/>
    <mergeCell ref="FC182:FC184"/>
    <mergeCell ref="FP216:FS217"/>
    <mergeCell ref="FI211:FS213"/>
    <mergeCell ref="EZ182:FA184"/>
    <mergeCell ref="FB182:FB184"/>
    <mergeCell ref="FD182:FD184"/>
    <mergeCell ref="AD218:AK220"/>
    <mergeCell ref="AD200:AK202"/>
    <mergeCell ref="DN218:DU220"/>
    <mergeCell ref="DN200:DU202"/>
    <mergeCell ref="BR218:BR220"/>
    <mergeCell ref="DH200:DI202"/>
    <mergeCell ref="CL206:CM207"/>
    <mergeCell ref="CQ200:CQ202"/>
    <mergeCell ref="CZ200:DA202"/>
    <mergeCell ref="DJ200:DJ202"/>
    <mergeCell ref="DK200:DK202"/>
    <mergeCell ref="DL200:DL202"/>
    <mergeCell ref="DM200:DM202"/>
    <mergeCell ref="FN216:FO217"/>
    <mergeCell ref="CZ218:DA220"/>
    <mergeCell ref="FN218:FO220"/>
    <mergeCell ref="FP218:FS220"/>
    <mergeCell ref="EJ216:EQ217"/>
    <mergeCell ref="ET216:EW217"/>
    <mergeCell ref="CR200:CY202"/>
    <mergeCell ref="AL200:AM202"/>
    <mergeCell ref="CP200:CP202"/>
    <mergeCell ref="CO200:CO202"/>
    <mergeCell ref="F163:F165"/>
    <mergeCell ref="E108:E110"/>
    <mergeCell ref="HA83:HK85"/>
    <mergeCell ref="GB88:GI89"/>
    <mergeCell ref="DJ88:DM89"/>
    <mergeCell ref="DV88:DW89"/>
    <mergeCell ref="DX88:EA89"/>
    <mergeCell ref="DN88:DU89"/>
    <mergeCell ref="FV88:FW89"/>
    <mergeCell ref="FX88:GA89"/>
    <mergeCell ref="GR83:GZ85"/>
    <mergeCell ref="FV154:GD155"/>
    <mergeCell ref="GX88:HE89"/>
    <mergeCell ref="H218:O220"/>
    <mergeCell ref="DH88:DI89"/>
    <mergeCell ref="GT88:GW89"/>
    <mergeCell ref="AV127:AV129"/>
    <mergeCell ref="B101:J103"/>
    <mergeCell ref="K101:U103"/>
    <mergeCell ref="H161:O162"/>
    <mergeCell ref="X151:Y152"/>
    <mergeCell ref="X136:AF137"/>
    <mergeCell ref="AT156:BB158"/>
    <mergeCell ref="AW127:AW129"/>
    <mergeCell ref="AX127:AX129"/>
    <mergeCell ref="HF88:HG89"/>
    <mergeCell ref="HH88:HK89"/>
    <mergeCell ref="DH83:DP85"/>
    <mergeCell ref="DQ83:EA85"/>
    <mergeCell ref="ED83:EL85"/>
    <mergeCell ref="CR216:CY217"/>
    <mergeCell ref="DJ216:DM217"/>
    <mergeCell ref="DX143:EA144"/>
    <mergeCell ref="ED143:EE144"/>
    <mergeCell ref="GR154:GZ155"/>
    <mergeCell ref="GU151:HH152"/>
    <mergeCell ref="EJ163:EQ165"/>
    <mergeCell ref="ER88:ES89"/>
    <mergeCell ref="AT145:AU147"/>
    <mergeCell ref="AC145:AC147"/>
    <mergeCell ref="AL145:AM147"/>
    <mergeCell ref="B143:C144"/>
    <mergeCell ref="D143:G144"/>
    <mergeCell ref="P143:Q144"/>
    <mergeCell ref="R143:U144"/>
    <mergeCell ref="X143:Y144"/>
    <mergeCell ref="AL143:AM144"/>
    <mergeCell ref="B145:C147"/>
    <mergeCell ref="D145:D147"/>
    <mergeCell ref="R145:U147"/>
    <mergeCell ref="X145:Y147"/>
    <mergeCell ref="Z145:Z147"/>
    <mergeCell ref="H127:O129"/>
    <mergeCell ref="H108:O110"/>
    <mergeCell ref="AB127:AB129"/>
    <mergeCell ref="H143:O144"/>
    <mergeCell ref="E133:R134"/>
    <mergeCell ref="X125:Y126"/>
    <mergeCell ref="B133:C134"/>
    <mergeCell ref="X127:Y129"/>
    <mergeCell ref="X101:AF103"/>
    <mergeCell ref="AG101:AQ103"/>
    <mergeCell ref="AT101:BB103"/>
    <mergeCell ref="BC101:BM103"/>
    <mergeCell ref="B115:C116"/>
    <mergeCell ref="E115:R116"/>
    <mergeCell ref="G108:G110"/>
    <mergeCell ref="H106:O107"/>
    <mergeCell ref="B106:C107"/>
    <mergeCell ref="D106:G107"/>
    <mergeCell ref="P106:Q107"/>
    <mergeCell ref="R106:U107"/>
    <mergeCell ref="X106:Y107"/>
    <mergeCell ref="AZ88:BG89"/>
    <mergeCell ref="AV90:AV92"/>
    <mergeCell ref="AX90:AX92"/>
    <mergeCell ref="AL90:AM92"/>
    <mergeCell ref="AN90:AQ92"/>
    <mergeCell ref="AD90:AK92"/>
    <mergeCell ref="X90:Y92"/>
    <mergeCell ref="Z90:Z92"/>
    <mergeCell ref="AA96:AN97"/>
    <mergeCell ref="AA90:AA92"/>
    <mergeCell ref="AN88:AQ89"/>
    <mergeCell ref="AY108:AY110"/>
    <mergeCell ref="AT115:AU116"/>
    <mergeCell ref="AV88:AY89"/>
    <mergeCell ref="B108:C110"/>
    <mergeCell ref="D108:D110"/>
    <mergeCell ref="F108:F110"/>
    <mergeCell ref="X115:Y116"/>
    <mergeCell ref="AL108:AM110"/>
    <mergeCell ref="AN108:AQ110"/>
    <mergeCell ref="AN163:AQ165"/>
    <mergeCell ref="CF145:CI147"/>
    <mergeCell ref="BY175:CI177"/>
    <mergeCell ref="B173:J174"/>
    <mergeCell ref="K173:U174"/>
    <mergeCell ref="X173:AF174"/>
    <mergeCell ref="B78:C79"/>
    <mergeCell ref="B170:C171"/>
    <mergeCell ref="AT96:AU97"/>
    <mergeCell ref="AX72:AX74"/>
    <mergeCell ref="AY72:AY74"/>
    <mergeCell ref="AW96:BJ97"/>
    <mergeCell ref="AA145:AA147"/>
    <mergeCell ref="E145:E147"/>
    <mergeCell ref="F145:F147"/>
    <mergeCell ref="H145:O147"/>
    <mergeCell ref="G145:G147"/>
    <mergeCell ref="P145:Q147"/>
    <mergeCell ref="Z143:AC144"/>
    <mergeCell ref="AA72:AA74"/>
    <mergeCell ref="AD72:AK74"/>
    <mergeCell ref="X133:Y134"/>
    <mergeCell ref="AB72:AB74"/>
    <mergeCell ref="AC72:AC74"/>
    <mergeCell ref="AN127:AQ129"/>
    <mergeCell ref="AZ145:BG147"/>
    <mergeCell ref="BH72:BI74"/>
    <mergeCell ref="AT118:BB119"/>
    <mergeCell ref="BC118:BM119"/>
    <mergeCell ref="BY83:CI85"/>
    <mergeCell ref="AT127:AU129"/>
    <mergeCell ref="B136:J137"/>
    <mergeCell ref="BU127:BU129"/>
    <mergeCell ref="BP138:BX140"/>
    <mergeCell ref="AY127:AY129"/>
    <mergeCell ref="K136:U137"/>
    <mergeCell ref="B180:C181"/>
    <mergeCell ref="BR180:BU181"/>
    <mergeCell ref="P182:Q184"/>
    <mergeCell ref="B188:C189"/>
    <mergeCell ref="AT180:AU181"/>
    <mergeCell ref="AV180:AY181"/>
    <mergeCell ref="AL182:AM184"/>
    <mergeCell ref="AN182:AQ184"/>
    <mergeCell ref="AT182:AU184"/>
    <mergeCell ref="AV182:AV184"/>
    <mergeCell ref="AW182:AW184"/>
    <mergeCell ref="AX182:AX184"/>
    <mergeCell ref="AY182:AY184"/>
    <mergeCell ref="AG173:AQ174"/>
    <mergeCell ref="AT188:AU189"/>
    <mergeCell ref="E170:R171"/>
    <mergeCell ref="X175:AF177"/>
    <mergeCell ref="AG175:AQ177"/>
    <mergeCell ref="BC173:BM174"/>
    <mergeCell ref="BP173:BX174"/>
    <mergeCell ref="AT175:BB177"/>
    <mergeCell ref="BV145:CC147"/>
    <mergeCell ref="BP156:BX158"/>
    <mergeCell ref="K154:U155"/>
    <mergeCell ref="X154:AF155"/>
    <mergeCell ref="AG154:AQ155"/>
    <mergeCell ref="AT154:BB155"/>
    <mergeCell ref="AL163:AM165"/>
    <mergeCell ref="BH127:BI129"/>
    <mergeCell ref="BP127:BQ129"/>
    <mergeCell ref="BR127:BR129"/>
    <mergeCell ref="BT127:BT129"/>
    <mergeCell ref="BV200:CC202"/>
    <mergeCell ref="AZ200:BG202"/>
    <mergeCell ref="AT161:AU162"/>
    <mergeCell ref="X170:Y171"/>
    <mergeCell ref="BH145:BI147"/>
    <mergeCell ref="BJ145:BM147"/>
    <mergeCell ref="AT151:AU152"/>
    <mergeCell ref="AT173:BB174"/>
    <mergeCell ref="AT163:AU165"/>
    <mergeCell ref="AW151:BJ152"/>
    <mergeCell ref="BS151:CF152"/>
    <mergeCell ref="X118:AF119"/>
    <mergeCell ref="AG118:AQ119"/>
    <mergeCell ref="AT125:AU126"/>
    <mergeCell ref="BH125:BI126"/>
    <mergeCell ref="BJ125:BM126"/>
    <mergeCell ref="BP125:BQ126"/>
    <mergeCell ref="BR125:BU126"/>
    <mergeCell ref="CD125:CE126"/>
    <mergeCell ref="X163:Y165"/>
    <mergeCell ref="Z163:Z165"/>
    <mergeCell ref="AD145:AK147"/>
    <mergeCell ref="CD145:CE147"/>
    <mergeCell ref="AB145:AB147"/>
    <mergeCell ref="BV127:CC129"/>
    <mergeCell ref="CD161:CE162"/>
    <mergeCell ref="CF161:CI162"/>
    <mergeCell ref="BY156:CI158"/>
    <mergeCell ref="BU182:BU184"/>
    <mergeCell ref="BP188:BQ189"/>
    <mergeCell ref="BH180:BI181"/>
    <mergeCell ref="AZ180:BG181"/>
    <mergeCell ref="BJ180:BM181"/>
    <mergeCell ref="BP180:BQ181"/>
    <mergeCell ref="BH182:BI184"/>
    <mergeCell ref="BJ182:BM184"/>
    <mergeCell ref="BP182:BQ184"/>
    <mergeCell ref="BR182:BR184"/>
    <mergeCell ref="BP200:BQ202"/>
    <mergeCell ref="BR200:BR202"/>
    <mergeCell ref="BS145:BS147"/>
    <mergeCell ref="BT145:BT147"/>
    <mergeCell ref="BR145:BR147"/>
    <mergeCell ref="BP154:BX155"/>
    <mergeCell ref="AT138:BB140"/>
    <mergeCell ref="AY145:AY147"/>
    <mergeCell ref="BV143:CC144"/>
    <mergeCell ref="BU163:BU165"/>
    <mergeCell ref="BC154:BM155"/>
    <mergeCell ref="BY138:CI140"/>
    <mergeCell ref="CF163:CI165"/>
    <mergeCell ref="BS127:BS129"/>
    <mergeCell ref="BP145:BQ147"/>
    <mergeCell ref="H198:O199"/>
    <mergeCell ref="BP193:BX195"/>
    <mergeCell ref="H180:O181"/>
    <mergeCell ref="AD180:AK181"/>
    <mergeCell ref="AL180:AM181"/>
    <mergeCell ref="DH206:DI207"/>
    <mergeCell ref="CL188:CM189"/>
    <mergeCell ref="B154:J155"/>
    <mergeCell ref="X5:Y6"/>
    <mergeCell ref="AT5:AU6"/>
    <mergeCell ref="BP5:BQ6"/>
    <mergeCell ref="CL5:CM6"/>
    <mergeCell ref="DH5:DI6"/>
    <mergeCell ref="AA5:AN6"/>
    <mergeCell ref="X8:AF9"/>
    <mergeCell ref="AG8:AQ9"/>
    <mergeCell ref="X10:AF12"/>
    <mergeCell ref="AZ35:BG37"/>
    <mergeCell ref="H200:O202"/>
    <mergeCell ref="CF198:CI199"/>
    <mergeCell ref="B193:J195"/>
    <mergeCell ref="K193:U195"/>
    <mergeCell ref="X193:AF195"/>
    <mergeCell ref="AG193:AQ195"/>
    <mergeCell ref="AD182:AK184"/>
    <mergeCell ref="Z72:Z74"/>
    <mergeCell ref="B163:C165"/>
    <mergeCell ref="AZ127:BG129"/>
    <mergeCell ref="BP206:BQ207"/>
    <mergeCell ref="AT206:AU207"/>
    <mergeCell ref="B206:C207"/>
    <mergeCell ref="BH200:BI202"/>
    <mergeCell ref="K83:U85"/>
    <mergeCell ref="AA78:AN79"/>
    <mergeCell ref="AW78:BJ79"/>
    <mergeCell ref="B125:C126"/>
    <mergeCell ref="X60:Y61"/>
    <mergeCell ref="AT78:AU79"/>
    <mergeCell ref="AZ51:BG52"/>
    <mergeCell ref="P125:Q126"/>
    <mergeCell ref="B96:C97"/>
    <mergeCell ref="H72:O74"/>
    <mergeCell ref="B60:C61"/>
    <mergeCell ref="H51:O52"/>
    <mergeCell ref="AA115:AN116"/>
    <mergeCell ref="BC81:BM82"/>
    <mergeCell ref="X78:Y79"/>
    <mergeCell ref="X96:Y97"/>
    <mergeCell ref="H125:O126"/>
    <mergeCell ref="B118:J119"/>
    <mergeCell ref="K118:U119"/>
    <mergeCell ref="AZ108:BG110"/>
    <mergeCell ref="B120:J122"/>
    <mergeCell ref="D72:D74"/>
    <mergeCell ref="E78:R79"/>
    <mergeCell ref="BJ127:BM129"/>
    <mergeCell ref="R125:U126"/>
    <mergeCell ref="K120:U122"/>
    <mergeCell ref="B53:C55"/>
    <mergeCell ref="D53:D55"/>
    <mergeCell ref="E53:E55"/>
    <mergeCell ref="AZ125:BG126"/>
    <mergeCell ref="AA273:AA275"/>
    <mergeCell ref="DB273:DE275"/>
    <mergeCell ref="DH273:DI275"/>
    <mergeCell ref="AZ271:BG272"/>
    <mergeCell ref="BJ273:BM275"/>
    <mergeCell ref="DJ273:DJ275"/>
    <mergeCell ref="DK273:DK275"/>
    <mergeCell ref="DM273:DM275"/>
    <mergeCell ref="BJ271:BM272"/>
    <mergeCell ref="BP271:BQ272"/>
    <mergeCell ref="BR271:BU272"/>
    <mergeCell ref="CR271:CY272"/>
    <mergeCell ref="BU273:BU275"/>
    <mergeCell ref="AN273:AQ275"/>
    <mergeCell ref="AT273:AU275"/>
    <mergeCell ref="AV273:AV275"/>
    <mergeCell ref="AW273:AW275"/>
    <mergeCell ref="AX273:AX275"/>
    <mergeCell ref="CD273:CE275"/>
    <mergeCell ref="CF273:CI275"/>
    <mergeCell ref="CL273:CM275"/>
    <mergeCell ref="CN273:CN275"/>
    <mergeCell ref="AC273:AC275"/>
    <mergeCell ref="BP273:BQ275"/>
    <mergeCell ref="BR273:BR275"/>
    <mergeCell ref="CL271:CM272"/>
    <mergeCell ref="CN271:CQ272"/>
    <mergeCell ref="DH271:DI272"/>
    <mergeCell ref="DJ271:DM272"/>
    <mergeCell ref="BV271:CC272"/>
    <mergeCell ref="HF271:HG272"/>
    <mergeCell ref="HH271:HK272"/>
    <mergeCell ref="HF273:HG275"/>
    <mergeCell ref="HH273:HK275"/>
    <mergeCell ref="GJ273:GK275"/>
    <mergeCell ref="GL273:GO275"/>
    <mergeCell ref="GR273:GS275"/>
    <mergeCell ref="GT273:GT275"/>
    <mergeCell ref="GU273:GU275"/>
    <mergeCell ref="GX273:HE275"/>
    <mergeCell ref="GL271:GO272"/>
    <mergeCell ref="FN271:FO272"/>
    <mergeCell ref="FP273:FS275"/>
    <mergeCell ref="GX271:HE272"/>
    <mergeCell ref="EG261:ET262"/>
    <mergeCell ref="FX273:FX275"/>
    <mergeCell ref="FY273:FY275"/>
    <mergeCell ref="FZ273:FZ275"/>
    <mergeCell ref="EJ271:EQ272"/>
    <mergeCell ref="FF271:FM272"/>
    <mergeCell ref="FX271:GA272"/>
    <mergeCell ref="GJ271:GK272"/>
    <mergeCell ref="GA273:GA275"/>
    <mergeCell ref="FP271:FS272"/>
    <mergeCell ref="EZ271:FA272"/>
    <mergeCell ref="GR271:GS272"/>
    <mergeCell ref="GT271:GW272"/>
    <mergeCell ref="GV273:GV275"/>
    <mergeCell ref="GW273:GW275"/>
    <mergeCell ref="FV273:FW275"/>
    <mergeCell ref="GB273:GI275"/>
    <mergeCell ref="ER271:ES272"/>
    <mergeCell ref="FE273:FE275"/>
    <mergeCell ref="FN273:FO275"/>
    <mergeCell ref="DV255:DW257"/>
    <mergeCell ref="DX255:EA257"/>
    <mergeCell ref="ED255:EE257"/>
    <mergeCell ref="EH255:EH257"/>
    <mergeCell ref="CL246:CT247"/>
    <mergeCell ref="FV246:GD247"/>
    <mergeCell ref="DM218:DM220"/>
    <mergeCell ref="DV218:DW220"/>
    <mergeCell ref="DQ230:EA232"/>
    <mergeCell ref="EJ273:EQ275"/>
    <mergeCell ref="FF273:FM275"/>
    <mergeCell ref="DX273:EA275"/>
    <mergeCell ref="ED273:EE275"/>
    <mergeCell ref="EF273:EF275"/>
    <mergeCell ref="EZ273:FA275"/>
    <mergeCell ref="FB273:FB275"/>
    <mergeCell ref="FC273:FC275"/>
    <mergeCell ref="FI266:FS268"/>
    <mergeCell ref="FV266:GD268"/>
    <mergeCell ref="DN273:DU275"/>
    <mergeCell ref="GB271:GI272"/>
    <mergeCell ref="ED271:EE272"/>
    <mergeCell ref="GE266:GO268"/>
    <mergeCell ref="CL264:CT265"/>
    <mergeCell ref="EM266:EW268"/>
    <mergeCell ref="FB271:FE272"/>
    <mergeCell ref="FV271:FW272"/>
    <mergeCell ref="ET273:EW275"/>
    <mergeCell ref="CP273:CP275"/>
    <mergeCell ref="DJ235:DM236"/>
    <mergeCell ref="Z255:Z257"/>
    <mergeCell ref="AA255:AA257"/>
    <mergeCell ref="AB255:AB257"/>
    <mergeCell ref="AC255:AC257"/>
    <mergeCell ref="B261:C262"/>
    <mergeCell ref="X261:Y262"/>
    <mergeCell ref="AT261:AU262"/>
    <mergeCell ref="BP261:BQ262"/>
    <mergeCell ref="BS261:CF262"/>
    <mergeCell ref="H271:O272"/>
    <mergeCell ref="AL271:AM272"/>
    <mergeCell ref="AN271:AQ272"/>
    <mergeCell ref="AT271:AU272"/>
    <mergeCell ref="AV271:AY272"/>
    <mergeCell ref="BH271:BI272"/>
    <mergeCell ref="BP264:BX265"/>
    <mergeCell ref="AL255:AM257"/>
    <mergeCell ref="BY264:CI265"/>
    <mergeCell ref="B271:C272"/>
    <mergeCell ref="D271:G272"/>
    <mergeCell ref="P271:Q272"/>
    <mergeCell ref="E261:R262"/>
    <mergeCell ref="AA261:AN262"/>
    <mergeCell ref="AW261:BJ262"/>
    <mergeCell ref="R271:U272"/>
    <mergeCell ref="B266:J268"/>
    <mergeCell ref="K266:U268"/>
    <mergeCell ref="X266:AF268"/>
    <mergeCell ref="AG266:AQ268"/>
    <mergeCell ref="AW133:BJ134"/>
    <mergeCell ref="BS133:CF134"/>
    <mergeCell ref="CN143:CQ144"/>
    <mergeCell ref="AT136:BB137"/>
    <mergeCell ref="AT133:AU134"/>
    <mergeCell ref="BC138:BM140"/>
    <mergeCell ref="AV143:AY144"/>
    <mergeCell ref="BH143:BI144"/>
    <mergeCell ref="AT143:AU144"/>
    <mergeCell ref="BP143:BQ144"/>
    <mergeCell ref="BR143:BU144"/>
    <mergeCell ref="DX216:EA217"/>
    <mergeCell ref="ED216:EE217"/>
    <mergeCell ref="FV261:FW262"/>
    <mergeCell ref="CO261:DB262"/>
    <mergeCell ref="DK261:DX262"/>
    <mergeCell ref="DB255:DE257"/>
    <mergeCell ref="DH255:DI257"/>
    <mergeCell ref="FB253:FE254"/>
    <mergeCell ref="AT235:AU236"/>
    <mergeCell ref="AT230:BB232"/>
    <mergeCell ref="BC230:BM232"/>
    <mergeCell ref="BP230:BX232"/>
    <mergeCell ref="DL237:DL239"/>
    <mergeCell ref="DM237:DM239"/>
    <mergeCell ref="CD235:CE236"/>
    <mergeCell ref="BV218:CC220"/>
    <mergeCell ref="CL218:CM220"/>
    <mergeCell ref="AY218:AY220"/>
    <mergeCell ref="AZ218:BG220"/>
    <mergeCell ref="BJ143:BM144"/>
    <mergeCell ref="BT182:BT184"/>
    <mergeCell ref="EZ266:FH268"/>
    <mergeCell ref="FI264:FS265"/>
    <mergeCell ref="FV264:GD265"/>
    <mergeCell ref="CU266:DE268"/>
    <mergeCell ref="DH266:DP268"/>
    <mergeCell ref="DQ266:EA268"/>
    <mergeCell ref="ED266:EL268"/>
    <mergeCell ref="GR266:GZ268"/>
    <mergeCell ref="HA264:HK265"/>
    <mergeCell ref="HA266:HK268"/>
    <mergeCell ref="CU264:DE265"/>
    <mergeCell ref="DH264:DP265"/>
    <mergeCell ref="DQ264:EA265"/>
    <mergeCell ref="ED264:EL265"/>
    <mergeCell ref="EM264:EW265"/>
    <mergeCell ref="EZ264:FH265"/>
    <mergeCell ref="GR264:GZ265"/>
    <mergeCell ref="B273:C275"/>
    <mergeCell ref="D273:D275"/>
    <mergeCell ref="E273:E275"/>
    <mergeCell ref="F273:F275"/>
    <mergeCell ref="G273:G275"/>
    <mergeCell ref="P273:Q275"/>
    <mergeCell ref="R273:U275"/>
    <mergeCell ref="FD273:FD275"/>
    <mergeCell ref="B264:J265"/>
    <mergeCell ref="K264:U265"/>
    <mergeCell ref="X264:AF265"/>
    <mergeCell ref="AG264:AQ265"/>
    <mergeCell ref="AT264:BB265"/>
    <mergeCell ref="BC264:BM265"/>
    <mergeCell ref="GU261:HH262"/>
    <mergeCell ref="ER255:ES257"/>
    <mergeCell ref="GX255:HE257"/>
    <mergeCell ref="FX255:FX257"/>
    <mergeCell ref="EJ255:EQ257"/>
    <mergeCell ref="FB255:FB257"/>
    <mergeCell ref="FE255:FE257"/>
    <mergeCell ref="ED261:EE262"/>
    <mergeCell ref="FY261:GL262"/>
    <mergeCell ref="FC261:FP262"/>
    <mergeCell ref="GE264:GO265"/>
    <mergeCell ref="GR261:GS262"/>
    <mergeCell ref="GB255:GI257"/>
    <mergeCell ref="FZ255:FZ257"/>
    <mergeCell ref="GW255:GW257"/>
    <mergeCell ref="FY255:FY257"/>
    <mergeCell ref="GA255:GA257"/>
    <mergeCell ref="GJ255:GK257"/>
    <mergeCell ref="GL255:GO257"/>
    <mergeCell ref="GR255:GS257"/>
    <mergeCell ref="HF255:HG257"/>
    <mergeCell ref="HH255:HK257"/>
    <mergeCell ref="EZ261:FA262"/>
    <mergeCell ref="EG255:EG257"/>
    <mergeCell ref="GT255:GT257"/>
    <mergeCell ref="GU255:GU257"/>
    <mergeCell ref="GV255:GV257"/>
    <mergeCell ref="EZ255:FA257"/>
    <mergeCell ref="EF255:EF257"/>
    <mergeCell ref="DN255:DU257"/>
    <mergeCell ref="ET255:EW257"/>
    <mergeCell ref="FC255:FC257"/>
    <mergeCell ref="B255:C257"/>
    <mergeCell ref="D255:D257"/>
    <mergeCell ref="E255:E257"/>
    <mergeCell ref="F255:F257"/>
    <mergeCell ref="G255:G257"/>
    <mergeCell ref="P255:Q257"/>
    <mergeCell ref="CF255:CI257"/>
    <mergeCell ref="CL255:CM257"/>
    <mergeCell ref="CN255:CN257"/>
    <mergeCell ref="CO255:CO257"/>
    <mergeCell ref="CP255:CP257"/>
    <mergeCell ref="CQ255:CQ257"/>
    <mergeCell ref="EI255:EI257"/>
    <mergeCell ref="DM255:DM257"/>
    <mergeCell ref="FD255:FD257"/>
    <mergeCell ref="FF255:FM257"/>
    <mergeCell ref="R255:U257"/>
    <mergeCell ref="X255:Y257"/>
    <mergeCell ref="P253:Q254"/>
    <mergeCell ref="R253:U254"/>
    <mergeCell ref="H253:O254"/>
    <mergeCell ref="AD253:AK254"/>
    <mergeCell ref="H255:O257"/>
    <mergeCell ref="AD255:AK257"/>
    <mergeCell ref="CZ255:DA257"/>
    <mergeCell ref="AZ255:BG257"/>
    <mergeCell ref="AN255:AQ257"/>
    <mergeCell ref="AT255:AU257"/>
    <mergeCell ref="AV255:AV257"/>
    <mergeCell ref="BS255:BS257"/>
    <mergeCell ref="BT255:BT257"/>
    <mergeCell ref="BU255:BU257"/>
    <mergeCell ref="CD255:CE257"/>
    <mergeCell ref="CF253:CI254"/>
    <mergeCell ref="AW255:AW257"/>
    <mergeCell ref="AX255:AX257"/>
    <mergeCell ref="AY255:AY257"/>
    <mergeCell ref="BH255:BI257"/>
    <mergeCell ref="BJ255:BM257"/>
    <mergeCell ref="BP255:BQ257"/>
    <mergeCell ref="BR255:BR257"/>
    <mergeCell ref="X253:Y254"/>
    <mergeCell ref="Z253:AC254"/>
    <mergeCell ref="AL253:AM254"/>
    <mergeCell ref="AN253:AQ254"/>
    <mergeCell ref="AV253:AY254"/>
    <mergeCell ref="BH253:BI254"/>
    <mergeCell ref="BJ253:BM254"/>
    <mergeCell ref="AZ253:BG254"/>
    <mergeCell ref="BV253:CC254"/>
    <mergeCell ref="B253:C254"/>
    <mergeCell ref="D253:G254"/>
    <mergeCell ref="D237:D239"/>
    <mergeCell ref="E237:E239"/>
    <mergeCell ref="F237:F239"/>
    <mergeCell ref="G237:G239"/>
    <mergeCell ref="FI230:FS232"/>
    <mergeCell ref="FV230:GD232"/>
    <mergeCell ref="EZ235:FA236"/>
    <mergeCell ref="FB235:FE236"/>
    <mergeCell ref="FN235:FO236"/>
    <mergeCell ref="FP235:FS236"/>
    <mergeCell ref="B230:J232"/>
    <mergeCell ref="FN253:FO254"/>
    <mergeCell ref="FP253:FS254"/>
    <mergeCell ref="FV253:FW254"/>
    <mergeCell ref="FX253:GA254"/>
    <mergeCell ref="DB253:DE254"/>
    <mergeCell ref="BP253:BQ254"/>
    <mergeCell ref="BR253:BU254"/>
    <mergeCell ref="AT253:AU254"/>
    <mergeCell ref="GB237:GI239"/>
    <mergeCell ref="FF237:FM239"/>
    <mergeCell ref="EJ237:EQ239"/>
    <mergeCell ref="ED243:EE244"/>
    <mergeCell ref="EZ243:FA244"/>
    <mergeCell ref="FZ237:FZ239"/>
    <mergeCell ref="GA237:GA239"/>
    <mergeCell ref="FD237:FD239"/>
    <mergeCell ref="FE237:FE239"/>
    <mergeCell ref="DQ248:EA250"/>
    <mergeCell ref="CU246:DE247"/>
    <mergeCell ref="GR246:GZ247"/>
    <mergeCell ref="HA246:HK247"/>
    <mergeCell ref="EM246:EW247"/>
    <mergeCell ref="FN255:FO257"/>
    <mergeCell ref="FP255:FS257"/>
    <mergeCell ref="FV255:FW257"/>
    <mergeCell ref="EZ248:FH250"/>
    <mergeCell ref="EM248:EW250"/>
    <mergeCell ref="ET235:EW236"/>
    <mergeCell ref="GU243:HH244"/>
    <mergeCell ref="GR243:GS244"/>
    <mergeCell ref="GR248:GZ250"/>
    <mergeCell ref="GR235:GS236"/>
    <mergeCell ref="GB253:GI254"/>
    <mergeCell ref="EJ253:EQ254"/>
    <mergeCell ref="GX253:HE254"/>
    <mergeCell ref="HA248:HK250"/>
    <mergeCell ref="GT253:GW254"/>
    <mergeCell ref="HF253:HG254"/>
    <mergeCell ref="HH253:HK254"/>
    <mergeCell ref="ER237:ES239"/>
    <mergeCell ref="ET237:EW239"/>
    <mergeCell ref="FF235:FM236"/>
    <mergeCell ref="GV237:GV239"/>
    <mergeCell ref="GL253:GO254"/>
    <mergeCell ref="GR253:GS254"/>
    <mergeCell ref="EZ246:FH247"/>
    <mergeCell ref="GJ253:GK254"/>
    <mergeCell ref="FI248:FS250"/>
    <mergeCell ref="FV248:GD250"/>
    <mergeCell ref="GE248:GO250"/>
    <mergeCell ref="ED248:EL250"/>
    <mergeCell ref="ED253:EE254"/>
    <mergeCell ref="EF253:EI254"/>
    <mergeCell ref="ER253:ES254"/>
    <mergeCell ref="ET253:EW254"/>
    <mergeCell ref="EZ253:FA254"/>
    <mergeCell ref="FF253:FM254"/>
    <mergeCell ref="CD253:CE254"/>
    <mergeCell ref="CL253:CM254"/>
    <mergeCell ref="CN253:CQ254"/>
    <mergeCell ref="CZ253:DA254"/>
    <mergeCell ref="CL243:CM244"/>
    <mergeCell ref="CL248:CT250"/>
    <mergeCell ref="ED246:EL247"/>
    <mergeCell ref="EG243:ET244"/>
    <mergeCell ref="FC243:FP244"/>
    <mergeCell ref="CU248:DE250"/>
    <mergeCell ref="DH248:DP250"/>
    <mergeCell ref="CO243:DB244"/>
    <mergeCell ref="DK243:DX244"/>
    <mergeCell ref="DH243:DI244"/>
    <mergeCell ref="BY248:CI250"/>
    <mergeCell ref="BY246:CI247"/>
    <mergeCell ref="DH246:DP247"/>
    <mergeCell ref="DQ246:EA247"/>
    <mergeCell ref="FI246:FS247"/>
    <mergeCell ref="R237:U239"/>
    <mergeCell ref="AZ237:BG239"/>
    <mergeCell ref="AD237:AK239"/>
    <mergeCell ref="AB237:AB239"/>
    <mergeCell ref="AG230:AQ232"/>
    <mergeCell ref="BY230:CI232"/>
    <mergeCell ref="CF235:CI236"/>
    <mergeCell ref="AA243:AN244"/>
    <mergeCell ref="AW243:BJ244"/>
    <mergeCell ref="BS243:CF244"/>
    <mergeCell ref="B246:J247"/>
    <mergeCell ref="K246:U247"/>
    <mergeCell ref="H235:O236"/>
    <mergeCell ref="AG246:AQ247"/>
    <mergeCell ref="AT246:BB247"/>
    <mergeCell ref="BC246:BM247"/>
    <mergeCell ref="B243:C244"/>
    <mergeCell ref="K248:U250"/>
    <mergeCell ref="X248:AF250"/>
    <mergeCell ref="AG248:AQ250"/>
    <mergeCell ref="AT248:BB250"/>
    <mergeCell ref="BC248:BM250"/>
    <mergeCell ref="BP248:BX250"/>
    <mergeCell ref="DK237:DK239"/>
    <mergeCell ref="CL237:CM239"/>
    <mergeCell ref="CN237:CN239"/>
    <mergeCell ref="CO237:CO239"/>
    <mergeCell ref="CP237:CP239"/>
    <mergeCell ref="CQ237:CQ239"/>
    <mergeCell ref="CR237:CY239"/>
    <mergeCell ref="AL237:AM239"/>
    <mergeCell ref="AN237:AQ239"/>
    <mergeCell ref="CZ237:DA239"/>
    <mergeCell ref="DB237:DE239"/>
    <mergeCell ref="DH237:DI239"/>
    <mergeCell ref="DJ237:DJ239"/>
    <mergeCell ref="X243:Y244"/>
    <mergeCell ref="AT243:AU244"/>
    <mergeCell ref="BP243:BQ244"/>
    <mergeCell ref="Z237:Z239"/>
    <mergeCell ref="AA237:AA239"/>
    <mergeCell ref="E243:R244"/>
    <mergeCell ref="AC237:AC239"/>
    <mergeCell ref="X246:AF247"/>
    <mergeCell ref="H237:O239"/>
    <mergeCell ref="BP246:BX247"/>
    <mergeCell ref="BH237:BI239"/>
    <mergeCell ref="BJ237:BM239"/>
    <mergeCell ref="BP237:BQ239"/>
    <mergeCell ref="GJ237:GK239"/>
    <mergeCell ref="GL237:GO239"/>
    <mergeCell ref="DX235:EA236"/>
    <mergeCell ref="FN237:FO239"/>
    <mergeCell ref="FP237:FS239"/>
    <mergeCell ref="DH225:DI226"/>
    <mergeCell ref="CL225:CM226"/>
    <mergeCell ref="BP225:BQ226"/>
    <mergeCell ref="FY237:FY239"/>
    <mergeCell ref="BP228:BX229"/>
    <mergeCell ref="X237:Y239"/>
    <mergeCell ref="GE246:GO247"/>
    <mergeCell ref="FV243:FW244"/>
    <mergeCell ref="FY243:GL244"/>
    <mergeCell ref="AA225:AN226"/>
    <mergeCell ref="AW225:BJ226"/>
    <mergeCell ref="BS225:CF226"/>
    <mergeCell ref="DV235:DW236"/>
    <mergeCell ref="ED237:EE239"/>
    <mergeCell ref="EF237:EF239"/>
    <mergeCell ref="EG237:EG239"/>
    <mergeCell ref="EH237:EH239"/>
    <mergeCell ref="FX237:FX239"/>
    <mergeCell ref="CL235:CM236"/>
    <mergeCell ref="CN235:CQ236"/>
    <mergeCell ref="CZ235:DA236"/>
    <mergeCell ref="DB235:DE236"/>
    <mergeCell ref="AT225:AU226"/>
    <mergeCell ref="BV235:CC236"/>
    <mergeCell ref="AL235:AM236"/>
    <mergeCell ref="BR237:BR239"/>
    <mergeCell ref="BS237:BS239"/>
    <mergeCell ref="B228:J229"/>
    <mergeCell ref="K228:U229"/>
    <mergeCell ref="X228:AF229"/>
    <mergeCell ref="AG228:AQ229"/>
    <mergeCell ref="AT228:BB229"/>
    <mergeCell ref="BC228:BM229"/>
    <mergeCell ref="B235:C236"/>
    <mergeCell ref="BP235:BQ236"/>
    <mergeCell ref="BR235:BU236"/>
    <mergeCell ref="B237:C239"/>
    <mergeCell ref="AV235:AY236"/>
    <mergeCell ref="BH235:BI236"/>
    <mergeCell ref="BJ235:BM236"/>
    <mergeCell ref="DN235:DU236"/>
    <mergeCell ref="AZ235:BG236"/>
    <mergeCell ref="DX218:EA220"/>
    <mergeCell ref="DB218:DE220"/>
    <mergeCell ref="DJ218:DJ220"/>
    <mergeCell ref="DK218:DK220"/>
    <mergeCell ref="DL218:DL220"/>
    <mergeCell ref="CN218:CN220"/>
    <mergeCell ref="BT237:BT239"/>
    <mergeCell ref="BU237:BU239"/>
    <mergeCell ref="CD237:CE239"/>
    <mergeCell ref="CF237:CI239"/>
    <mergeCell ref="K230:U232"/>
    <mergeCell ref="AT237:AU239"/>
    <mergeCell ref="AV237:AV239"/>
    <mergeCell ref="AW237:AW239"/>
    <mergeCell ref="AX237:AX239"/>
    <mergeCell ref="AY237:AY239"/>
    <mergeCell ref="P237:Q239"/>
    <mergeCell ref="EZ225:FA226"/>
    <mergeCell ref="ED235:EE236"/>
    <mergeCell ref="EF235:EI236"/>
    <mergeCell ref="ER235:ES236"/>
    <mergeCell ref="CO225:DB226"/>
    <mergeCell ref="ED218:EE220"/>
    <mergeCell ref="FV218:FW220"/>
    <mergeCell ref="EZ237:FA239"/>
    <mergeCell ref="FB237:FB239"/>
    <mergeCell ref="FC237:FC239"/>
    <mergeCell ref="EF218:EF220"/>
    <mergeCell ref="CP218:CP220"/>
    <mergeCell ref="DH218:DI220"/>
    <mergeCell ref="CR218:CY220"/>
    <mergeCell ref="AB218:AB220"/>
    <mergeCell ref="AC218:AC220"/>
    <mergeCell ref="FC218:FC220"/>
    <mergeCell ref="DH235:DI236"/>
    <mergeCell ref="FV228:GD229"/>
    <mergeCell ref="FI228:FS229"/>
    <mergeCell ref="EM230:EW232"/>
    <mergeCell ref="EZ218:FA220"/>
    <mergeCell ref="FV237:FW239"/>
    <mergeCell ref="EI237:EI239"/>
    <mergeCell ref="HF237:HG239"/>
    <mergeCell ref="HH237:HK239"/>
    <mergeCell ref="GR237:GS239"/>
    <mergeCell ref="GT237:GT239"/>
    <mergeCell ref="GU237:GU239"/>
    <mergeCell ref="HF235:HG236"/>
    <mergeCell ref="HH235:HK236"/>
    <mergeCell ref="FV235:FW236"/>
    <mergeCell ref="FX235:GA236"/>
    <mergeCell ref="GJ235:GK236"/>
    <mergeCell ref="GX237:HE239"/>
    <mergeCell ref="FY218:FY220"/>
    <mergeCell ref="ED230:EL232"/>
    <mergeCell ref="GW218:GW220"/>
    <mergeCell ref="HF218:HG220"/>
    <mergeCell ref="GX218:HE220"/>
    <mergeCell ref="GJ218:GK220"/>
    <mergeCell ref="GL218:GO220"/>
    <mergeCell ref="FB218:FB220"/>
    <mergeCell ref="GA218:GA220"/>
    <mergeCell ref="GR230:GZ232"/>
    <mergeCell ref="HA230:HK232"/>
    <mergeCell ref="FE218:FE220"/>
    <mergeCell ref="GW237:GW239"/>
    <mergeCell ref="EH218:EH220"/>
    <mergeCell ref="GR218:GS220"/>
    <mergeCell ref="GE230:GO232"/>
    <mergeCell ref="EI218:EI220"/>
    <mergeCell ref="ER218:ES220"/>
    <mergeCell ref="ET218:EW220"/>
    <mergeCell ref="GL235:GO236"/>
    <mergeCell ref="FX218:FX220"/>
    <mergeCell ref="GT235:GW236"/>
    <mergeCell ref="ED228:EL229"/>
    <mergeCell ref="EM228:EW229"/>
    <mergeCell ref="EZ228:FH229"/>
    <mergeCell ref="EG225:ET226"/>
    <mergeCell ref="FC225:FP226"/>
    <mergeCell ref="CR235:CY236"/>
    <mergeCell ref="GU225:HH226"/>
    <mergeCell ref="GR228:GZ229"/>
    <mergeCell ref="HA228:HK229"/>
    <mergeCell ref="CL230:CT232"/>
    <mergeCell ref="CU230:DE232"/>
    <mergeCell ref="DH230:DP232"/>
    <mergeCell ref="GT218:GT220"/>
    <mergeCell ref="GU218:GU220"/>
    <mergeCell ref="GV218:GV220"/>
    <mergeCell ref="GB235:GI236"/>
    <mergeCell ref="EJ235:EQ236"/>
    <mergeCell ref="ED225:EE226"/>
    <mergeCell ref="DK225:DX226"/>
    <mergeCell ref="GE228:GO229"/>
    <mergeCell ref="GB218:GI220"/>
    <mergeCell ref="EG218:EG220"/>
    <mergeCell ref="EZ230:FH232"/>
    <mergeCell ref="FD218:FD220"/>
    <mergeCell ref="GX235:HE236"/>
    <mergeCell ref="FY225:GL226"/>
    <mergeCell ref="FZ218:FZ220"/>
    <mergeCell ref="GR225:GS226"/>
    <mergeCell ref="FF218:FM220"/>
    <mergeCell ref="EJ218:EQ220"/>
    <mergeCell ref="FV225:FW226"/>
    <mergeCell ref="Z216:AC217"/>
    <mergeCell ref="AL216:AM217"/>
    <mergeCell ref="ER216:ES217"/>
    <mergeCell ref="BV216:CC217"/>
    <mergeCell ref="GT216:GW217"/>
    <mergeCell ref="HF216:HG217"/>
    <mergeCell ref="HH216:HK217"/>
    <mergeCell ref="B218:C220"/>
    <mergeCell ref="D218:D220"/>
    <mergeCell ref="E218:E220"/>
    <mergeCell ref="F218:F220"/>
    <mergeCell ref="G218:G220"/>
    <mergeCell ref="P218:Q220"/>
    <mergeCell ref="R218:U220"/>
    <mergeCell ref="FX216:GA217"/>
    <mergeCell ref="FF216:FM217"/>
    <mergeCell ref="GJ216:GK217"/>
    <mergeCell ref="GL216:GO217"/>
    <mergeCell ref="GR216:GS217"/>
    <mergeCell ref="CN216:CQ217"/>
    <mergeCell ref="CZ216:DA217"/>
    <mergeCell ref="DB216:DE217"/>
    <mergeCell ref="DH216:DI217"/>
    <mergeCell ref="EZ216:FA217"/>
    <mergeCell ref="HH218:HK220"/>
    <mergeCell ref="CD218:CE220"/>
    <mergeCell ref="FV216:FW217"/>
    <mergeCell ref="DN216:DU217"/>
    <mergeCell ref="CO218:CO220"/>
    <mergeCell ref="GB216:GI217"/>
    <mergeCell ref="X218:Y220"/>
    <mergeCell ref="GX216:HE217"/>
    <mergeCell ref="GU200:GU202"/>
    <mergeCell ref="BP211:BX213"/>
    <mergeCell ref="BY211:CI213"/>
    <mergeCell ref="BS206:CF207"/>
    <mergeCell ref="CD216:CE217"/>
    <mergeCell ref="EF216:EI217"/>
    <mergeCell ref="CL209:CT210"/>
    <mergeCell ref="BJ216:BM217"/>
    <mergeCell ref="AV216:AY217"/>
    <mergeCell ref="BH216:BI217"/>
    <mergeCell ref="AZ216:BG217"/>
    <mergeCell ref="BY209:CI210"/>
    <mergeCell ref="AT211:BB213"/>
    <mergeCell ref="BC211:BM213"/>
    <mergeCell ref="CU209:DE210"/>
    <mergeCell ref="AN218:AQ220"/>
    <mergeCell ref="AT218:AU220"/>
    <mergeCell ref="AV218:AV220"/>
    <mergeCell ref="AW218:AW220"/>
    <mergeCell ref="AX218:AX220"/>
    <mergeCell ref="CL216:CM217"/>
    <mergeCell ref="AN216:AQ217"/>
    <mergeCell ref="AT216:AU217"/>
    <mergeCell ref="BT218:BT220"/>
    <mergeCell ref="BU218:BU220"/>
    <mergeCell ref="ED206:EE207"/>
    <mergeCell ref="CF218:CI220"/>
    <mergeCell ref="CU211:DE213"/>
    <mergeCell ref="DH211:DP213"/>
    <mergeCell ref="DQ211:EA213"/>
    <mergeCell ref="ED211:EL213"/>
    <mergeCell ref="CO206:DB207"/>
    <mergeCell ref="GR206:GS207"/>
    <mergeCell ref="EM211:EW213"/>
    <mergeCell ref="EZ211:FH213"/>
    <mergeCell ref="DH209:DP210"/>
    <mergeCell ref="DB200:DE202"/>
    <mergeCell ref="HA211:HK213"/>
    <mergeCell ref="B209:J210"/>
    <mergeCell ref="K209:U210"/>
    <mergeCell ref="X209:AF210"/>
    <mergeCell ref="AG209:AQ210"/>
    <mergeCell ref="AT209:BB210"/>
    <mergeCell ref="BC209:BM210"/>
    <mergeCell ref="CL211:CT213"/>
    <mergeCell ref="B216:C217"/>
    <mergeCell ref="D216:G217"/>
    <mergeCell ref="P216:Q217"/>
    <mergeCell ref="R216:U217"/>
    <mergeCell ref="X216:Y217"/>
    <mergeCell ref="BP209:BX210"/>
    <mergeCell ref="B211:J213"/>
    <mergeCell ref="K211:U213"/>
    <mergeCell ref="BP216:BQ217"/>
    <mergeCell ref="BR216:BU217"/>
    <mergeCell ref="E206:R207"/>
    <mergeCell ref="AA206:AN207"/>
    <mergeCell ref="AW206:BJ207"/>
    <mergeCell ref="X211:AF213"/>
    <mergeCell ref="AG211:AQ213"/>
    <mergeCell ref="CF216:CI217"/>
    <mergeCell ref="GE211:GO213"/>
    <mergeCell ref="GR211:GZ213"/>
    <mergeCell ref="GR209:GZ210"/>
    <mergeCell ref="FV200:FW202"/>
    <mergeCell ref="GV200:GV202"/>
    <mergeCell ref="GW200:GW202"/>
    <mergeCell ref="HF198:HG199"/>
    <mergeCell ref="DX198:EA199"/>
    <mergeCell ref="ED198:EE199"/>
    <mergeCell ref="EF198:EI199"/>
    <mergeCell ref="ER198:ES199"/>
    <mergeCell ref="ET198:EW199"/>
    <mergeCell ref="EZ198:FA199"/>
    <mergeCell ref="FB198:FE199"/>
    <mergeCell ref="FX198:GA199"/>
    <mergeCell ref="FF198:FM199"/>
    <mergeCell ref="FV211:GD213"/>
    <mergeCell ref="FB200:FB202"/>
    <mergeCell ref="FC200:FC202"/>
    <mergeCell ref="FD200:FD202"/>
    <mergeCell ref="FE200:FE202"/>
    <mergeCell ref="FN200:FO202"/>
    <mergeCell ref="FP200:FS202"/>
    <mergeCell ref="FF200:FM202"/>
    <mergeCell ref="FV206:FW207"/>
    <mergeCell ref="EZ206:FA207"/>
    <mergeCell ref="FN198:FO199"/>
    <mergeCell ref="FP198:FS199"/>
    <mergeCell ref="EJ200:EQ202"/>
    <mergeCell ref="GE209:GO210"/>
    <mergeCell ref="FV209:GD210"/>
    <mergeCell ref="EG200:EG202"/>
    <mergeCell ref="GB200:GI202"/>
    <mergeCell ref="HA209:HK210"/>
    <mergeCell ref="HF200:HG202"/>
    <mergeCell ref="HH200:HK202"/>
    <mergeCell ref="GX200:HE202"/>
    <mergeCell ref="DQ209:EA210"/>
    <mergeCell ref="ED209:EL210"/>
    <mergeCell ref="EM209:EW210"/>
    <mergeCell ref="EZ209:FH210"/>
    <mergeCell ref="FI209:FS210"/>
    <mergeCell ref="DH198:DI199"/>
    <mergeCell ref="DJ198:DM199"/>
    <mergeCell ref="FV198:FW199"/>
    <mergeCell ref="GU206:HH207"/>
    <mergeCell ref="EH200:EH202"/>
    <mergeCell ref="EI200:EI202"/>
    <mergeCell ref="ER200:ES202"/>
    <mergeCell ref="ET200:EW202"/>
    <mergeCell ref="EZ200:FA202"/>
    <mergeCell ref="FY200:FY202"/>
    <mergeCell ref="FZ200:FZ202"/>
    <mergeCell ref="GA200:GA202"/>
    <mergeCell ref="GR200:GS202"/>
    <mergeCell ref="DK206:DX207"/>
    <mergeCell ref="EG206:ET207"/>
    <mergeCell ref="FC206:FP207"/>
    <mergeCell ref="FY206:GL207"/>
    <mergeCell ref="GL200:GO202"/>
    <mergeCell ref="DV200:DW202"/>
    <mergeCell ref="DX200:EA202"/>
    <mergeCell ref="ED200:EE202"/>
    <mergeCell ref="EF200:EF202"/>
    <mergeCell ref="GT200:GT202"/>
    <mergeCell ref="FX200:FX202"/>
    <mergeCell ref="GJ200:GK202"/>
    <mergeCell ref="AN200:AQ202"/>
    <mergeCell ref="AT200:AU202"/>
    <mergeCell ref="AV200:AV202"/>
    <mergeCell ref="AW200:AW202"/>
    <mergeCell ref="AX200:AX202"/>
    <mergeCell ref="B200:C202"/>
    <mergeCell ref="D200:D202"/>
    <mergeCell ref="E200:E202"/>
    <mergeCell ref="F200:F202"/>
    <mergeCell ref="G200:G202"/>
    <mergeCell ref="P200:Q202"/>
    <mergeCell ref="AC200:AC202"/>
    <mergeCell ref="BU200:BU202"/>
    <mergeCell ref="CD200:CE202"/>
    <mergeCell ref="CF200:CI202"/>
    <mergeCell ref="CL200:CM202"/>
    <mergeCell ref="CN200:CN202"/>
    <mergeCell ref="AY200:AY202"/>
    <mergeCell ref="BS200:BS202"/>
    <mergeCell ref="BT200:BT202"/>
    <mergeCell ref="X200:Y202"/>
    <mergeCell ref="Z200:Z202"/>
    <mergeCell ref="R200:U202"/>
    <mergeCell ref="AA200:AA202"/>
    <mergeCell ref="AB200:AB202"/>
    <mergeCell ref="BJ200:BM202"/>
    <mergeCell ref="EH182:EH184"/>
    <mergeCell ref="HH198:HK199"/>
    <mergeCell ref="BY193:CI195"/>
    <mergeCell ref="CL193:CT195"/>
    <mergeCell ref="AT193:BB195"/>
    <mergeCell ref="BC193:BM195"/>
    <mergeCell ref="GJ198:GK199"/>
    <mergeCell ref="GL198:GO199"/>
    <mergeCell ref="GR198:GS199"/>
    <mergeCell ref="FV191:GD192"/>
    <mergeCell ref="B198:C199"/>
    <mergeCell ref="D198:G199"/>
    <mergeCell ref="P198:Q199"/>
    <mergeCell ref="R198:U199"/>
    <mergeCell ref="X198:Y199"/>
    <mergeCell ref="Z198:AC199"/>
    <mergeCell ref="AL198:AM199"/>
    <mergeCell ref="AN198:AQ199"/>
    <mergeCell ref="B191:J192"/>
    <mergeCell ref="K191:U192"/>
    <mergeCell ref="X191:AF192"/>
    <mergeCell ref="AG191:AQ192"/>
    <mergeCell ref="AT191:BB192"/>
    <mergeCell ref="BC191:BM192"/>
    <mergeCell ref="BP191:BX192"/>
    <mergeCell ref="BY191:CI192"/>
    <mergeCell ref="CL191:CT192"/>
    <mergeCell ref="BV198:CC199"/>
    <mergeCell ref="BR198:BU199"/>
    <mergeCell ref="CD198:CE199"/>
    <mergeCell ref="EM191:EW192"/>
    <mergeCell ref="DQ191:EA192"/>
    <mergeCell ref="FV182:FW184"/>
    <mergeCell ref="FY182:FY184"/>
    <mergeCell ref="DV198:DW199"/>
    <mergeCell ref="DN198:DU199"/>
    <mergeCell ref="GT198:GW199"/>
    <mergeCell ref="CZ198:DA199"/>
    <mergeCell ref="DB198:DE199"/>
    <mergeCell ref="CR198:CY199"/>
    <mergeCell ref="AT198:AU199"/>
    <mergeCell ref="AV198:AY199"/>
    <mergeCell ref="BH198:BI199"/>
    <mergeCell ref="AZ198:BG199"/>
    <mergeCell ref="BJ198:BM199"/>
    <mergeCell ref="BP198:BQ199"/>
    <mergeCell ref="CU191:DE192"/>
    <mergeCell ref="DH191:DP192"/>
    <mergeCell ref="ED193:EL195"/>
    <mergeCell ref="EM193:EW195"/>
    <mergeCell ref="GE191:GO192"/>
    <mergeCell ref="GB198:GI199"/>
    <mergeCell ref="EJ198:EQ199"/>
    <mergeCell ref="CU193:DE195"/>
    <mergeCell ref="DH193:DP195"/>
    <mergeCell ref="DQ193:EA195"/>
    <mergeCell ref="GE193:GO195"/>
    <mergeCell ref="EZ193:FH195"/>
    <mergeCell ref="FI193:FS195"/>
    <mergeCell ref="FV193:GD195"/>
    <mergeCell ref="ED191:EL192"/>
    <mergeCell ref="CL198:CM199"/>
    <mergeCell ref="CN198:CQ199"/>
    <mergeCell ref="GU188:HH189"/>
    <mergeCell ref="DX180:EA181"/>
    <mergeCell ref="ED180:EE181"/>
    <mergeCell ref="GR191:GZ192"/>
    <mergeCell ref="ET180:EW181"/>
    <mergeCell ref="GT182:GT184"/>
    <mergeCell ref="GR188:GS189"/>
    <mergeCell ref="B182:C184"/>
    <mergeCell ref="DM182:DM184"/>
    <mergeCell ref="DH182:DI184"/>
    <mergeCell ref="DJ182:DJ184"/>
    <mergeCell ref="ED182:EE184"/>
    <mergeCell ref="H182:O184"/>
    <mergeCell ref="CF182:CI184"/>
    <mergeCell ref="CL182:CM184"/>
    <mergeCell ref="FE182:FE184"/>
    <mergeCell ref="FN182:FO184"/>
    <mergeCell ref="FP182:FS184"/>
    <mergeCell ref="GA182:GA184"/>
    <mergeCell ref="GJ182:GK184"/>
    <mergeCell ref="GL182:GO184"/>
    <mergeCell ref="FZ182:FZ184"/>
    <mergeCell ref="GR182:GS184"/>
    <mergeCell ref="R182:U184"/>
    <mergeCell ref="X182:Y184"/>
    <mergeCell ref="Z182:Z184"/>
    <mergeCell ref="AA182:AA184"/>
    <mergeCell ref="AB182:AB184"/>
    <mergeCell ref="AC182:AC184"/>
    <mergeCell ref="G182:G184"/>
    <mergeCell ref="EG188:ET189"/>
    <mergeCell ref="DX182:EA184"/>
    <mergeCell ref="DH188:DI189"/>
    <mergeCell ref="FC188:FP189"/>
    <mergeCell ref="BC175:BM177"/>
    <mergeCell ref="B175:J177"/>
    <mergeCell ref="K175:U177"/>
    <mergeCell ref="FF182:FM184"/>
    <mergeCell ref="HA193:HK195"/>
    <mergeCell ref="GR193:GZ195"/>
    <mergeCell ref="HA191:HK192"/>
    <mergeCell ref="HF182:HG184"/>
    <mergeCell ref="HH182:HK184"/>
    <mergeCell ref="GW182:GW184"/>
    <mergeCell ref="DB180:DE181"/>
    <mergeCell ref="DN180:DU181"/>
    <mergeCell ref="EF180:EI181"/>
    <mergeCell ref="EJ182:EQ184"/>
    <mergeCell ref="GX182:HE184"/>
    <mergeCell ref="GB182:GI184"/>
    <mergeCell ref="GU182:GU184"/>
    <mergeCell ref="GV182:GV184"/>
    <mergeCell ref="FV188:FW189"/>
    <mergeCell ref="EZ188:FA189"/>
    <mergeCell ref="ED188:EE189"/>
    <mergeCell ref="DB182:DE184"/>
    <mergeCell ref="EF182:EF184"/>
    <mergeCell ref="EJ180:EQ181"/>
    <mergeCell ref="GJ180:GK181"/>
    <mergeCell ref="DN182:DU184"/>
    <mergeCell ref="FN180:FO181"/>
    <mergeCell ref="EI182:EI184"/>
    <mergeCell ref="ER182:ES184"/>
    <mergeCell ref="ET182:EW184"/>
    <mergeCell ref="FF180:FM181"/>
    <mergeCell ref="DV182:DW184"/>
    <mergeCell ref="DV180:DW181"/>
    <mergeCell ref="DK182:DK184"/>
    <mergeCell ref="BJ163:BM165"/>
    <mergeCell ref="AT170:AU171"/>
    <mergeCell ref="BP170:BQ171"/>
    <mergeCell ref="CL170:CM171"/>
    <mergeCell ref="BY173:CI174"/>
    <mergeCell ref="FV180:FW181"/>
    <mergeCell ref="EZ180:FA181"/>
    <mergeCell ref="FB180:FE181"/>
    <mergeCell ref="CZ180:DA181"/>
    <mergeCell ref="CN182:CN184"/>
    <mergeCell ref="FY188:GL189"/>
    <mergeCell ref="EG182:EG184"/>
    <mergeCell ref="CR180:CY181"/>
    <mergeCell ref="D180:G181"/>
    <mergeCell ref="P180:Q181"/>
    <mergeCell ref="R180:U181"/>
    <mergeCell ref="X180:Y181"/>
    <mergeCell ref="Z180:AC181"/>
    <mergeCell ref="ER180:ES181"/>
    <mergeCell ref="GL180:GO181"/>
    <mergeCell ref="E188:R189"/>
    <mergeCell ref="AA188:AN189"/>
    <mergeCell ref="AW188:BJ189"/>
    <mergeCell ref="BS188:CF189"/>
    <mergeCell ref="CO188:DB189"/>
    <mergeCell ref="DK188:DX189"/>
    <mergeCell ref="X188:Y189"/>
    <mergeCell ref="FX182:FX184"/>
    <mergeCell ref="BS182:BS184"/>
    <mergeCell ref="CO182:CO184"/>
    <mergeCell ref="CQ182:CQ184"/>
    <mergeCell ref="CR182:CY184"/>
    <mergeCell ref="CP182:CP184"/>
    <mergeCell ref="CZ182:DA184"/>
    <mergeCell ref="CN180:CQ181"/>
    <mergeCell ref="DL182:DL184"/>
    <mergeCell ref="CD180:CE181"/>
    <mergeCell ref="CF180:CI181"/>
    <mergeCell ref="CL180:CM181"/>
    <mergeCell ref="BV180:CC181"/>
    <mergeCell ref="AA170:AN171"/>
    <mergeCell ref="AW170:BJ171"/>
    <mergeCell ref="BS170:CF171"/>
    <mergeCell ref="BP175:BX177"/>
    <mergeCell ref="CL163:CM165"/>
    <mergeCell ref="CN163:CN165"/>
    <mergeCell ref="CO163:CO165"/>
    <mergeCell ref="DH180:DI181"/>
    <mergeCell ref="DJ180:DM181"/>
    <mergeCell ref="CD182:CE184"/>
    <mergeCell ref="BV182:CC184"/>
    <mergeCell ref="AZ182:BG184"/>
    <mergeCell ref="BP163:BQ165"/>
    <mergeCell ref="BR163:BR165"/>
    <mergeCell ref="BS163:BS165"/>
    <mergeCell ref="BT163:BT165"/>
    <mergeCell ref="CP163:CP165"/>
    <mergeCell ref="CU175:DE177"/>
    <mergeCell ref="DH175:DP177"/>
    <mergeCell ref="DH170:DI171"/>
    <mergeCell ref="DJ163:DJ165"/>
    <mergeCell ref="DQ175:EA177"/>
    <mergeCell ref="ED175:EL177"/>
    <mergeCell ref="EM175:EW177"/>
    <mergeCell ref="FY170:GL171"/>
    <mergeCell ref="GU170:HH171"/>
    <mergeCell ref="EH163:EH165"/>
    <mergeCell ref="HA173:HK174"/>
    <mergeCell ref="GL163:GO165"/>
    <mergeCell ref="GR163:GS165"/>
    <mergeCell ref="EZ173:FH174"/>
    <mergeCell ref="FC170:FP171"/>
    <mergeCell ref="CL175:CT177"/>
    <mergeCell ref="HH161:HK162"/>
    <mergeCell ref="GR170:GS171"/>
    <mergeCell ref="FY163:FY165"/>
    <mergeCell ref="GB163:GI165"/>
    <mergeCell ref="CZ163:DA165"/>
    <mergeCell ref="DB163:DE165"/>
    <mergeCell ref="GT163:GT165"/>
    <mergeCell ref="FE163:FE165"/>
    <mergeCell ref="ED170:EE171"/>
    <mergeCell ref="FX161:GA162"/>
    <mergeCell ref="DV163:DW165"/>
    <mergeCell ref="DX163:EA165"/>
    <mergeCell ref="DH163:DI165"/>
    <mergeCell ref="FB163:FB165"/>
    <mergeCell ref="CQ163:CQ165"/>
    <mergeCell ref="ED163:EE165"/>
    <mergeCell ref="EF163:EF165"/>
    <mergeCell ref="CL161:CM162"/>
    <mergeCell ref="CO170:DB171"/>
    <mergeCell ref="DK170:DX171"/>
    <mergeCell ref="EG170:ET171"/>
    <mergeCell ref="ET163:EW165"/>
    <mergeCell ref="DK163:DK165"/>
    <mergeCell ref="DL163:DL165"/>
    <mergeCell ref="DM163:DM165"/>
    <mergeCell ref="AV161:AY162"/>
    <mergeCell ref="BH161:BI162"/>
    <mergeCell ref="AZ161:BG162"/>
    <mergeCell ref="BJ161:BM162"/>
    <mergeCell ref="BP161:BQ162"/>
    <mergeCell ref="BR161:BU162"/>
    <mergeCell ref="GR161:GS162"/>
    <mergeCell ref="EZ161:FA162"/>
    <mergeCell ref="FB161:FE162"/>
    <mergeCell ref="AD163:AK165"/>
    <mergeCell ref="BV163:CC165"/>
    <mergeCell ref="GX163:HE165"/>
    <mergeCell ref="GT161:GW162"/>
    <mergeCell ref="ED161:EE162"/>
    <mergeCell ref="EF161:EI162"/>
    <mergeCell ref="GU163:GU165"/>
    <mergeCell ref="GV163:GV165"/>
    <mergeCell ref="GW163:GW165"/>
    <mergeCell ref="FV163:FW165"/>
    <mergeCell ref="FV170:FW171"/>
    <mergeCell ref="GJ163:GK165"/>
    <mergeCell ref="AD161:AK162"/>
    <mergeCell ref="FN161:FO162"/>
    <mergeCell ref="FP161:FS162"/>
    <mergeCell ref="BH163:BI165"/>
    <mergeCell ref="AZ163:BG165"/>
    <mergeCell ref="CD163:CE165"/>
    <mergeCell ref="DQ173:EA174"/>
    <mergeCell ref="EM173:EW174"/>
    <mergeCell ref="DJ161:DM162"/>
    <mergeCell ref="CZ161:DA162"/>
    <mergeCell ref="DH161:DI162"/>
    <mergeCell ref="BV161:CC162"/>
    <mergeCell ref="ET161:EW162"/>
    <mergeCell ref="CN161:CQ162"/>
    <mergeCell ref="DV161:DW162"/>
    <mergeCell ref="CR161:CY162"/>
    <mergeCell ref="EJ161:EQ162"/>
    <mergeCell ref="DN161:DU162"/>
    <mergeCell ref="FF161:FM162"/>
    <mergeCell ref="EF145:EF147"/>
    <mergeCell ref="EG145:EG147"/>
    <mergeCell ref="ED151:EE152"/>
    <mergeCell ref="DH145:DI147"/>
    <mergeCell ref="DJ145:DJ147"/>
    <mergeCell ref="CL145:CM147"/>
    <mergeCell ref="DV145:DW147"/>
    <mergeCell ref="DX145:EA147"/>
    <mergeCell ref="ED156:EL158"/>
    <mergeCell ref="EM156:EW158"/>
    <mergeCell ref="DQ154:EA155"/>
    <mergeCell ref="BY154:CI155"/>
    <mergeCell ref="CL154:CT155"/>
    <mergeCell ref="CU154:DE155"/>
    <mergeCell ref="CL173:CT174"/>
    <mergeCell ref="CU173:DE174"/>
    <mergeCell ref="DH173:DP174"/>
    <mergeCell ref="EI163:EI165"/>
    <mergeCell ref="ED173:EL174"/>
    <mergeCell ref="CL151:CM152"/>
    <mergeCell ref="BC156:BM158"/>
    <mergeCell ref="DH154:DP155"/>
    <mergeCell ref="AW163:AW165"/>
    <mergeCell ref="AX163:AX165"/>
    <mergeCell ref="AY163:AY165"/>
    <mergeCell ref="CR163:CY165"/>
    <mergeCell ref="DN163:DU165"/>
    <mergeCell ref="FC163:FC165"/>
    <mergeCell ref="CO145:CO147"/>
    <mergeCell ref="ET145:EW147"/>
    <mergeCell ref="FC145:FC147"/>
    <mergeCell ref="FD145:FD147"/>
    <mergeCell ref="DB161:DE162"/>
    <mergeCell ref="AV163:AV165"/>
    <mergeCell ref="BU145:BU147"/>
    <mergeCell ref="AV145:AV147"/>
    <mergeCell ref="AW145:AW147"/>
    <mergeCell ref="CP145:CP147"/>
    <mergeCell ref="CQ145:CQ147"/>
    <mergeCell ref="CU156:DE158"/>
    <mergeCell ref="DH156:DP158"/>
    <mergeCell ref="DQ156:EA158"/>
    <mergeCell ref="ED154:EL155"/>
    <mergeCell ref="BP151:BQ152"/>
    <mergeCell ref="EZ156:FH158"/>
    <mergeCell ref="ER161:ES162"/>
    <mergeCell ref="ER163:ES165"/>
    <mergeCell ref="DX161:EA162"/>
    <mergeCell ref="EZ163:FA165"/>
    <mergeCell ref="DK151:DX152"/>
    <mergeCell ref="DH151:DI152"/>
    <mergeCell ref="CR145:CY147"/>
    <mergeCell ref="DK145:DK147"/>
    <mergeCell ref="DL145:DL147"/>
    <mergeCell ref="GR151:GS152"/>
    <mergeCell ref="EG151:ET152"/>
    <mergeCell ref="FC151:FP152"/>
    <mergeCell ref="FY151:GL152"/>
    <mergeCell ref="EH145:EH147"/>
    <mergeCell ref="EI145:EI147"/>
    <mergeCell ref="ER145:ES147"/>
    <mergeCell ref="FZ145:FZ147"/>
    <mergeCell ref="ED145:EE147"/>
    <mergeCell ref="FY145:FY147"/>
    <mergeCell ref="EZ154:FH155"/>
    <mergeCell ref="EM154:EW155"/>
    <mergeCell ref="DM145:DM147"/>
    <mergeCell ref="CO151:DB152"/>
    <mergeCell ref="GE154:GO155"/>
    <mergeCell ref="FX145:FX147"/>
    <mergeCell ref="EG163:EG165"/>
    <mergeCell ref="CN145:CN147"/>
    <mergeCell ref="CL156:CT158"/>
    <mergeCell ref="EJ143:EQ144"/>
    <mergeCell ref="FN143:FO144"/>
    <mergeCell ref="FP143:FS144"/>
    <mergeCell ref="FP145:FS147"/>
    <mergeCell ref="FF145:FM147"/>
    <mergeCell ref="K138:U140"/>
    <mergeCell ref="X138:AF140"/>
    <mergeCell ref="AG138:AQ140"/>
    <mergeCell ref="ER143:ES144"/>
    <mergeCell ref="ET143:EW144"/>
    <mergeCell ref="EZ143:FA144"/>
    <mergeCell ref="CZ145:DA147"/>
    <mergeCell ref="DB145:DE147"/>
    <mergeCell ref="DN145:DU147"/>
    <mergeCell ref="EJ145:EQ147"/>
    <mergeCell ref="DB143:DE144"/>
    <mergeCell ref="CF143:CI144"/>
    <mergeCell ref="CR143:CY144"/>
    <mergeCell ref="ED138:EL140"/>
    <mergeCell ref="EM138:EW140"/>
    <mergeCell ref="CU138:DE140"/>
    <mergeCell ref="DH138:DP140"/>
    <mergeCell ref="CL138:CT140"/>
    <mergeCell ref="FB143:FE144"/>
    <mergeCell ref="AZ143:BG144"/>
    <mergeCell ref="AX145:AX147"/>
    <mergeCell ref="FN145:FO147"/>
    <mergeCell ref="DN143:DU144"/>
    <mergeCell ref="FE145:FE147"/>
    <mergeCell ref="DH127:DI129"/>
    <mergeCell ref="CU136:DE137"/>
    <mergeCell ref="DH136:DP137"/>
    <mergeCell ref="CL118:CT119"/>
    <mergeCell ref="CU118:DE119"/>
    <mergeCell ref="DH118:DP119"/>
    <mergeCell ref="DK133:DX134"/>
    <mergeCell ref="CL133:CM134"/>
    <mergeCell ref="BP120:BX122"/>
    <mergeCell ref="FB125:FE126"/>
    <mergeCell ref="EM136:EW137"/>
    <mergeCell ref="EZ136:FH137"/>
    <mergeCell ref="DQ136:EA137"/>
    <mergeCell ref="EF127:EF129"/>
    <mergeCell ref="EG127:EG129"/>
    <mergeCell ref="CL136:CT137"/>
    <mergeCell ref="BP136:BX137"/>
    <mergeCell ref="DH133:DI134"/>
    <mergeCell ref="DB125:DE126"/>
    <mergeCell ref="DH125:DI126"/>
    <mergeCell ref="CQ127:CQ129"/>
    <mergeCell ref="BP133:BQ134"/>
    <mergeCell ref="ED136:EL137"/>
    <mergeCell ref="BY118:CI119"/>
    <mergeCell ref="BY120:CI122"/>
    <mergeCell ref="DK127:DK129"/>
    <mergeCell ref="DL127:DL129"/>
    <mergeCell ref="CL120:CT122"/>
    <mergeCell ref="DN125:DU126"/>
    <mergeCell ref="CZ127:DA129"/>
    <mergeCell ref="DB127:DE129"/>
    <mergeCell ref="BV125:CC126"/>
    <mergeCell ref="GR96:GS97"/>
    <mergeCell ref="ED120:EL122"/>
    <mergeCell ref="EM120:EW122"/>
    <mergeCell ref="DN90:DU92"/>
    <mergeCell ref="ED118:EL119"/>
    <mergeCell ref="EM118:EW119"/>
    <mergeCell ref="EZ118:FH119"/>
    <mergeCell ref="FI118:FS119"/>
    <mergeCell ref="ED63:EL64"/>
    <mergeCell ref="EM63:EW64"/>
    <mergeCell ref="EZ63:FH64"/>
    <mergeCell ref="FI63:FS64"/>
    <mergeCell ref="DV143:DW144"/>
    <mergeCell ref="BY136:CI137"/>
    <mergeCell ref="FC127:FC129"/>
    <mergeCell ref="ER127:ES129"/>
    <mergeCell ref="ET127:EW129"/>
    <mergeCell ref="CN127:CN129"/>
    <mergeCell ref="CD143:CE144"/>
    <mergeCell ref="CZ143:DA144"/>
    <mergeCell ref="DH143:DI144"/>
    <mergeCell ref="GL143:GO144"/>
    <mergeCell ref="FI138:FS140"/>
    <mergeCell ref="FV138:GD140"/>
    <mergeCell ref="EZ138:FH140"/>
    <mergeCell ref="GR88:GS89"/>
    <mergeCell ref="EF72:EF74"/>
    <mergeCell ref="FY78:GL79"/>
    <mergeCell ref="FV72:FW74"/>
    <mergeCell ref="GE83:GO85"/>
    <mergeCell ref="FI65:FS67"/>
    <mergeCell ref="CP127:CP129"/>
    <mergeCell ref="CP90:CP92"/>
    <mergeCell ref="CQ90:CQ92"/>
    <mergeCell ref="BP101:BX103"/>
    <mergeCell ref="BY101:CI103"/>
    <mergeCell ref="BP96:BQ97"/>
    <mergeCell ref="CR106:CY107"/>
    <mergeCell ref="BH106:BI107"/>
    <mergeCell ref="BV108:CC110"/>
    <mergeCell ref="CQ108:CQ110"/>
    <mergeCell ref="B83:J85"/>
    <mergeCell ref="CU65:DE67"/>
    <mergeCell ref="CZ70:DA71"/>
    <mergeCell ref="BU72:BU74"/>
    <mergeCell ref="BJ88:BM89"/>
    <mergeCell ref="FV125:FW126"/>
    <mergeCell ref="D125:G126"/>
    <mergeCell ref="BP118:BX119"/>
    <mergeCell ref="Z88:AC89"/>
    <mergeCell ref="P108:Q110"/>
    <mergeCell ref="FV83:GD85"/>
    <mergeCell ref="FF70:FM71"/>
    <mergeCell ref="GB70:GI71"/>
    <mergeCell ref="GE81:GO82"/>
    <mergeCell ref="FP88:FS89"/>
    <mergeCell ref="FN88:FO89"/>
    <mergeCell ref="BS78:CF79"/>
    <mergeCell ref="FV81:GD82"/>
    <mergeCell ref="FF88:FM89"/>
    <mergeCell ref="DQ81:EA82"/>
    <mergeCell ref="EF88:EI89"/>
    <mergeCell ref="AA108:AA110"/>
    <mergeCell ref="B88:C89"/>
    <mergeCell ref="Z53:Z55"/>
    <mergeCell ref="AA53:AA55"/>
    <mergeCell ref="AB53:AB55"/>
    <mergeCell ref="AC53:AC55"/>
    <mergeCell ref="AA60:AN61"/>
    <mergeCell ref="AW60:BJ61"/>
    <mergeCell ref="R108:U110"/>
    <mergeCell ref="X108:Y110"/>
    <mergeCell ref="Z108:Z110"/>
    <mergeCell ref="AB108:AB110"/>
    <mergeCell ref="AC108:AC110"/>
    <mergeCell ref="AV108:AV110"/>
    <mergeCell ref="AW108:AW110"/>
    <mergeCell ref="CO108:CO110"/>
    <mergeCell ref="AX108:AX110"/>
    <mergeCell ref="X120:AF122"/>
    <mergeCell ref="AG120:AQ122"/>
    <mergeCell ref="AD108:AK110"/>
    <mergeCell ref="X63:AF64"/>
    <mergeCell ref="CL65:CT67"/>
    <mergeCell ref="E60:R61"/>
    <mergeCell ref="F53:F55"/>
    <mergeCell ref="G53:G55"/>
    <mergeCell ref="AW90:AW92"/>
    <mergeCell ref="BH53:BI55"/>
    <mergeCell ref="BJ53:BM55"/>
    <mergeCell ref="AN53:AQ55"/>
    <mergeCell ref="AT53:AU55"/>
    <mergeCell ref="AV53:AV55"/>
    <mergeCell ref="B81:J82"/>
    <mergeCell ref="AT81:BB82"/>
    <mergeCell ref="H88:O89"/>
    <mergeCell ref="FV96:FW97"/>
    <mergeCell ref="BP53:BQ55"/>
    <mergeCell ref="BR53:BR55"/>
    <mergeCell ref="B51:C52"/>
    <mergeCell ref="D51:G52"/>
    <mergeCell ref="P51:Q52"/>
    <mergeCell ref="R51:U52"/>
    <mergeCell ref="P53:Q55"/>
    <mergeCell ref="R53:U55"/>
    <mergeCell ref="BC65:BM67"/>
    <mergeCell ref="BJ72:BM74"/>
    <mergeCell ref="AT72:AU74"/>
    <mergeCell ref="AV72:AV74"/>
    <mergeCell ref="AW72:AW74"/>
    <mergeCell ref="P72:Q74"/>
    <mergeCell ref="X70:Y71"/>
    <mergeCell ref="Z70:AC71"/>
    <mergeCell ref="AL70:AM71"/>
    <mergeCell ref="AN70:AQ71"/>
    <mergeCell ref="AT70:AU71"/>
    <mergeCell ref="AV70:AY71"/>
    <mergeCell ref="B70:C71"/>
    <mergeCell ref="D70:G71"/>
    <mergeCell ref="P70:Q71"/>
    <mergeCell ref="R70:U71"/>
    <mergeCell ref="H53:O55"/>
    <mergeCell ref="BR51:BU52"/>
    <mergeCell ref="CD51:CE52"/>
    <mergeCell ref="CF51:CI52"/>
    <mergeCell ref="Z51:AC52"/>
    <mergeCell ref="AD53:AK55"/>
    <mergeCell ref="X53:Y55"/>
    <mergeCell ref="GJ88:GK89"/>
    <mergeCell ref="GU78:HH79"/>
    <mergeCell ref="GV72:GV74"/>
    <mergeCell ref="GR60:GS61"/>
    <mergeCell ref="GL88:GO89"/>
    <mergeCell ref="GJ51:GK52"/>
    <mergeCell ref="HA81:HK82"/>
    <mergeCell ref="GR78:GS79"/>
    <mergeCell ref="HF72:HG74"/>
    <mergeCell ref="EZ101:FH103"/>
    <mergeCell ref="ET106:EW107"/>
    <mergeCell ref="EZ106:FA107"/>
    <mergeCell ref="GJ106:GK107"/>
    <mergeCell ref="GB106:GI107"/>
    <mergeCell ref="X83:AF85"/>
    <mergeCell ref="AG83:AQ85"/>
    <mergeCell ref="EZ96:FA97"/>
    <mergeCell ref="X72:Y74"/>
    <mergeCell ref="BH90:BI92"/>
    <mergeCell ref="BJ90:BM92"/>
    <mergeCell ref="BC83:BM85"/>
    <mergeCell ref="FN72:FO74"/>
    <mergeCell ref="DV72:DW74"/>
    <mergeCell ref="DX72:EA74"/>
    <mergeCell ref="GB51:GI52"/>
    <mergeCell ref="DV51:DW52"/>
    <mergeCell ref="DX51:EA52"/>
    <mergeCell ref="FN53:FO55"/>
    <mergeCell ref="AL51:AM52"/>
    <mergeCell ref="AN51:AQ52"/>
    <mergeCell ref="DB53:DE55"/>
    <mergeCell ref="X51:Y52"/>
    <mergeCell ref="GX51:HE52"/>
    <mergeCell ref="GR41:GS42"/>
    <mergeCell ref="GX53:HE55"/>
    <mergeCell ref="FX51:GA52"/>
    <mergeCell ref="DJ51:DM52"/>
    <mergeCell ref="HA44:HK45"/>
    <mergeCell ref="GR46:GZ48"/>
    <mergeCell ref="HA46:HK48"/>
    <mergeCell ref="ED46:EL48"/>
    <mergeCell ref="EM44:EW45"/>
    <mergeCell ref="ED44:EL45"/>
    <mergeCell ref="FB51:FE52"/>
    <mergeCell ref="ED41:EE42"/>
    <mergeCell ref="EF51:EI52"/>
    <mergeCell ref="ER51:ES52"/>
    <mergeCell ref="ET51:EW52"/>
    <mergeCell ref="ED51:EE52"/>
    <mergeCell ref="EH53:EH55"/>
    <mergeCell ref="GE46:GO48"/>
    <mergeCell ref="GV53:GV55"/>
    <mergeCell ref="GW53:GW55"/>
    <mergeCell ref="HF53:HG55"/>
    <mergeCell ref="HH51:HK52"/>
    <mergeCell ref="GR53:GS55"/>
    <mergeCell ref="GT53:GT55"/>
    <mergeCell ref="GU53:GU55"/>
    <mergeCell ref="FF51:FM52"/>
    <mergeCell ref="GL51:GO52"/>
    <mergeCell ref="FV53:FW55"/>
    <mergeCell ref="GJ53:GK55"/>
    <mergeCell ref="FV51:FW52"/>
    <mergeCell ref="FN51:FO52"/>
    <mergeCell ref="GE44:GO45"/>
    <mergeCell ref="HH35:HK37"/>
    <mergeCell ref="HF33:HG34"/>
    <mergeCell ref="HH33:HK34"/>
    <mergeCell ref="FV44:GD45"/>
    <mergeCell ref="GR44:GZ45"/>
    <mergeCell ref="HF15:HG16"/>
    <mergeCell ref="GR17:GS19"/>
    <mergeCell ref="GT17:GT19"/>
    <mergeCell ref="GU17:GU19"/>
    <mergeCell ref="GV17:GV19"/>
    <mergeCell ref="GW17:GW19"/>
    <mergeCell ref="FV63:GD64"/>
    <mergeCell ref="GE63:GO64"/>
    <mergeCell ref="EJ51:EQ52"/>
    <mergeCell ref="FV46:GD48"/>
    <mergeCell ref="FX53:FX55"/>
    <mergeCell ref="FY53:FY55"/>
    <mergeCell ref="FZ53:FZ55"/>
    <mergeCell ref="GA53:GA55"/>
    <mergeCell ref="EZ53:FA55"/>
    <mergeCell ref="FC60:FP61"/>
    <mergeCell ref="ET53:EW55"/>
    <mergeCell ref="FB53:FB55"/>
    <mergeCell ref="FC53:FC55"/>
    <mergeCell ref="FD53:FD55"/>
    <mergeCell ref="HF17:HG19"/>
    <mergeCell ref="EZ46:FH48"/>
    <mergeCell ref="FI46:FS48"/>
    <mergeCell ref="EZ51:FA52"/>
    <mergeCell ref="FP53:FS55"/>
    <mergeCell ref="FP51:FS52"/>
    <mergeCell ref="GR5:GS6"/>
    <mergeCell ref="CL23:CM24"/>
    <mergeCell ref="DH23:DI24"/>
    <mergeCell ref="ED23:EE24"/>
    <mergeCell ref="FB15:FE16"/>
    <mergeCell ref="FN15:FO16"/>
    <mergeCell ref="EF35:EF37"/>
    <mergeCell ref="GX15:HE16"/>
    <mergeCell ref="GJ15:GK16"/>
    <mergeCell ref="GB15:GI16"/>
    <mergeCell ref="BS35:BS37"/>
    <mergeCell ref="BP26:BX27"/>
    <mergeCell ref="BY26:CI27"/>
    <mergeCell ref="CF17:CI19"/>
    <mergeCell ref="BP28:BX30"/>
    <mergeCell ref="EZ33:FA34"/>
    <mergeCell ref="GT33:GW34"/>
    <mergeCell ref="FY23:GL24"/>
    <mergeCell ref="GX17:HE19"/>
    <mergeCell ref="GX35:HE37"/>
    <mergeCell ref="GX33:HE34"/>
    <mergeCell ref="GJ33:GK34"/>
    <mergeCell ref="GL33:GO34"/>
    <mergeCell ref="ED26:EL27"/>
    <mergeCell ref="EM26:EW27"/>
    <mergeCell ref="ED28:EL30"/>
    <mergeCell ref="FZ35:FZ37"/>
    <mergeCell ref="GU5:HH6"/>
    <mergeCell ref="GR8:GZ9"/>
    <mergeCell ref="HA8:HK9"/>
    <mergeCell ref="GR10:GZ12"/>
    <mergeCell ref="HA10:HK12"/>
    <mergeCell ref="GR35:GS37"/>
    <mergeCell ref="GT35:GT37"/>
    <mergeCell ref="GU35:GU37"/>
    <mergeCell ref="GV35:GV37"/>
    <mergeCell ref="GW35:GW37"/>
    <mergeCell ref="HF35:HG37"/>
    <mergeCell ref="GU23:HH24"/>
    <mergeCell ref="GR26:GZ27"/>
    <mergeCell ref="HA26:HK27"/>
    <mergeCell ref="GR28:GZ30"/>
    <mergeCell ref="HA28:HK30"/>
    <mergeCell ref="GR33:GS34"/>
    <mergeCell ref="GB35:GI37"/>
    <mergeCell ref="GB33:GI34"/>
    <mergeCell ref="EZ10:FH12"/>
    <mergeCell ref="FI10:FS12"/>
    <mergeCell ref="FV35:FW37"/>
    <mergeCell ref="FX35:FX37"/>
    <mergeCell ref="EZ15:FA16"/>
    <mergeCell ref="EZ35:FA37"/>
    <mergeCell ref="FB35:FB37"/>
    <mergeCell ref="FC35:FC37"/>
    <mergeCell ref="GE8:GO9"/>
    <mergeCell ref="FV10:GD12"/>
    <mergeCell ref="GE10:GO12"/>
    <mergeCell ref="FV15:FW16"/>
    <mergeCell ref="FX15:GA16"/>
    <mergeCell ref="FI28:FS30"/>
    <mergeCell ref="FB33:FE34"/>
    <mergeCell ref="FN33:FO34"/>
    <mergeCell ref="FP33:FS34"/>
    <mergeCell ref="EZ23:FA24"/>
    <mergeCell ref="HH15:HK16"/>
    <mergeCell ref="HH17:HK19"/>
    <mergeCell ref="FV8:GD9"/>
    <mergeCell ref="GL15:GO16"/>
    <mergeCell ref="FV17:FW19"/>
    <mergeCell ref="FX17:FX19"/>
    <mergeCell ref="FY17:FY19"/>
    <mergeCell ref="FV23:FW24"/>
    <mergeCell ref="GR23:GS24"/>
    <mergeCell ref="FZ17:FZ19"/>
    <mergeCell ref="GA17:GA19"/>
    <mergeCell ref="GJ17:GK19"/>
    <mergeCell ref="GL17:GO19"/>
    <mergeCell ref="FI8:FS9"/>
    <mergeCell ref="FF15:FM16"/>
    <mergeCell ref="GB17:GI19"/>
    <mergeCell ref="FC23:FP24"/>
    <mergeCell ref="EZ26:FH27"/>
    <mergeCell ref="GR15:GS16"/>
    <mergeCell ref="GT15:GW16"/>
    <mergeCell ref="FV5:FW6"/>
    <mergeCell ref="FV41:FW42"/>
    <mergeCell ref="FY41:GL42"/>
    <mergeCell ref="FV26:GD27"/>
    <mergeCell ref="GE26:GO27"/>
    <mergeCell ref="FV28:GD30"/>
    <mergeCell ref="GE28:GO30"/>
    <mergeCell ref="FV33:FW34"/>
    <mergeCell ref="FX33:GA34"/>
    <mergeCell ref="FP17:FS19"/>
    <mergeCell ref="FF17:FM19"/>
    <mergeCell ref="FF33:FM34"/>
    <mergeCell ref="FC41:FP42"/>
    <mergeCell ref="FY35:FY37"/>
    <mergeCell ref="FI26:FS27"/>
    <mergeCell ref="FE17:FE19"/>
    <mergeCell ref="FN17:FO19"/>
    <mergeCell ref="FD35:FD37"/>
    <mergeCell ref="FY5:GL6"/>
    <mergeCell ref="FP15:FS16"/>
    <mergeCell ref="FC17:FC19"/>
    <mergeCell ref="FD17:FD19"/>
    <mergeCell ref="FN35:FO37"/>
    <mergeCell ref="FP35:FS37"/>
    <mergeCell ref="FF35:FM37"/>
    <mergeCell ref="EZ28:FH30"/>
    <mergeCell ref="EZ41:FA42"/>
    <mergeCell ref="FC5:FP6"/>
    <mergeCell ref="EZ8:FH9"/>
    <mergeCell ref="GA35:GA37"/>
    <mergeCell ref="GJ35:GK37"/>
    <mergeCell ref="GL35:GO37"/>
    <mergeCell ref="EH35:EH37"/>
    <mergeCell ref="EI35:EI37"/>
    <mergeCell ref="EJ35:EQ37"/>
    <mergeCell ref="ET33:EW34"/>
    <mergeCell ref="ED35:EE37"/>
    <mergeCell ref="FE35:FE37"/>
    <mergeCell ref="ER35:ES37"/>
    <mergeCell ref="EG5:ET6"/>
    <mergeCell ref="ED8:EL9"/>
    <mergeCell ref="EM8:EW9"/>
    <mergeCell ref="ED10:EL12"/>
    <mergeCell ref="EM10:EW12"/>
    <mergeCell ref="ED15:EE16"/>
    <mergeCell ref="EF15:EI16"/>
    <mergeCell ref="ER15:ES16"/>
    <mergeCell ref="EZ5:FA6"/>
    <mergeCell ref="EZ17:FA19"/>
    <mergeCell ref="FB17:FB19"/>
    <mergeCell ref="ED5:EE6"/>
    <mergeCell ref="EG17:EG19"/>
    <mergeCell ref="EH17:EH19"/>
    <mergeCell ref="EI17:EI19"/>
    <mergeCell ref="ER17:ES19"/>
    <mergeCell ref="ET15:EW16"/>
    <mergeCell ref="EJ15:EQ16"/>
    <mergeCell ref="EJ17:EQ19"/>
    <mergeCell ref="ED17:EE19"/>
    <mergeCell ref="EF17:EF19"/>
    <mergeCell ref="ET17:EW19"/>
    <mergeCell ref="EG23:ET24"/>
    <mergeCell ref="DK5:DX6"/>
    <mergeCell ref="ER33:ES34"/>
    <mergeCell ref="EG35:EG37"/>
    <mergeCell ref="ET35:EW37"/>
    <mergeCell ref="EF53:EF55"/>
    <mergeCell ref="DL17:DL19"/>
    <mergeCell ref="DM17:DM19"/>
    <mergeCell ref="DV17:DW19"/>
    <mergeCell ref="EI53:EI55"/>
    <mergeCell ref="ER53:ES55"/>
    <mergeCell ref="EJ53:EQ55"/>
    <mergeCell ref="DV35:DW37"/>
    <mergeCell ref="EM28:EW30"/>
    <mergeCell ref="ED33:EE34"/>
    <mergeCell ref="EF33:EI34"/>
    <mergeCell ref="DX53:EA55"/>
    <mergeCell ref="DH46:DP48"/>
    <mergeCell ref="DQ46:EA48"/>
    <mergeCell ref="DH41:DI42"/>
    <mergeCell ref="DH35:DI37"/>
    <mergeCell ref="DJ35:DJ37"/>
    <mergeCell ref="DK35:DK37"/>
    <mergeCell ref="DH28:DP30"/>
    <mergeCell ref="DQ28:EA30"/>
    <mergeCell ref="DH33:DI34"/>
    <mergeCell ref="DJ33:DM34"/>
    <mergeCell ref="EJ33:EQ34"/>
    <mergeCell ref="EG53:EG55"/>
    <mergeCell ref="ED53:EE55"/>
    <mergeCell ref="DH53:DI55"/>
    <mergeCell ref="DV33:DW34"/>
    <mergeCell ref="DX33:EA34"/>
    <mergeCell ref="CO17:CO19"/>
    <mergeCell ref="CP17:CP19"/>
    <mergeCell ref="DH10:DP12"/>
    <mergeCell ref="DQ10:EA12"/>
    <mergeCell ref="DH15:DI16"/>
    <mergeCell ref="DJ15:DM16"/>
    <mergeCell ref="DV15:DW16"/>
    <mergeCell ref="DX15:EA16"/>
    <mergeCell ref="DH17:DI19"/>
    <mergeCell ref="DJ17:DJ19"/>
    <mergeCell ref="DK17:DK19"/>
    <mergeCell ref="BV15:CC16"/>
    <mergeCell ref="BV17:CC19"/>
    <mergeCell ref="BV33:CC34"/>
    <mergeCell ref="CL28:CT30"/>
    <mergeCell ref="CU28:DE30"/>
    <mergeCell ref="CO41:DB42"/>
    <mergeCell ref="CR35:CY37"/>
    <mergeCell ref="DL35:DL37"/>
    <mergeCell ref="CQ17:CQ19"/>
    <mergeCell ref="CZ17:DA19"/>
    <mergeCell ref="DB17:DE19"/>
    <mergeCell ref="CO23:DB24"/>
    <mergeCell ref="CF15:CI16"/>
    <mergeCell ref="DX17:EA19"/>
    <mergeCell ref="DK23:DX24"/>
    <mergeCell ref="DH26:DP27"/>
    <mergeCell ref="DQ26:EA27"/>
    <mergeCell ref="CD15:CE16"/>
    <mergeCell ref="B5:C6"/>
    <mergeCell ref="B15:C16"/>
    <mergeCell ref="DH8:DP9"/>
    <mergeCell ref="DQ8:EA9"/>
    <mergeCell ref="DK41:DX42"/>
    <mergeCell ref="DH44:DP45"/>
    <mergeCell ref="DQ44:EA45"/>
    <mergeCell ref="CL33:CM34"/>
    <mergeCell ref="CN33:CQ34"/>
    <mergeCell ref="CZ33:DA34"/>
    <mergeCell ref="CR33:CY34"/>
    <mergeCell ref="CF35:CI37"/>
    <mergeCell ref="BS41:CF42"/>
    <mergeCell ref="CL35:CM37"/>
    <mergeCell ref="CN35:CN37"/>
    <mergeCell ref="CO35:CO37"/>
    <mergeCell ref="DB33:DE34"/>
    <mergeCell ref="DB35:DE37"/>
    <mergeCell ref="BT35:BT37"/>
    <mergeCell ref="BU35:BU37"/>
    <mergeCell ref="CD35:CE37"/>
    <mergeCell ref="BV35:CC37"/>
    <mergeCell ref="DX35:EA37"/>
    <mergeCell ref="CU26:DE27"/>
    <mergeCell ref="CR15:CY16"/>
    <mergeCell ref="CR17:CY19"/>
    <mergeCell ref="DN15:DU16"/>
    <mergeCell ref="DN17:DU19"/>
    <mergeCell ref="DN33:DU34"/>
    <mergeCell ref="CL26:CT27"/>
    <mergeCell ref="CL17:CM19"/>
    <mergeCell ref="CN17:CN19"/>
    <mergeCell ref="BP8:BX9"/>
    <mergeCell ref="BY8:CI9"/>
    <mergeCell ref="BP10:BX12"/>
    <mergeCell ref="BY10:CI12"/>
    <mergeCell ref="AL15:AM16"/>
    <mergeCell ref="K8:U9"/>
    <mergeCell ref="H35:O37"/>
    <mergeCell ref="P35:Q37"/>
    <mergeCell ref="R35:U37"/>
    <mergeCell ref="AT10:BB12"/>
    <mergeCell ref="BC10:BM12"/>
    <mergeCell ref="AT15:AU16"/>
    <mergeCell ref="AV15:AY16"/>
    <mergeCell ref="AT26:BB27"/>
    <mergeCell ref="AV33:AY34"/>
    <mergeCell ref="BH33:BI34"/>
    <mergeCell ref="BJ33:BM34"/>
    <mergeCell ref="BC26:BM27"/>
    <mergeCell ref="E23:R24"/>
    <mergeCell ref="B26:J27"/>
    <mergeCell ref="K10:U12"/>
    <mergeCell ref="B17:C19"/>
    <mergeCell ref="D17:D19"/>
    <mergeCell ref="AN15:AQ16"/>
    <mergeCell ref="X17:Y19"/>
    <mergeCell ref="Z17:Z19"/>
    <mergeCell ref="AA17:AA19"/>
    <mergeCell ref="D35:D37"/>
    <mergeCell ref="AD35:AK37"/>
    <mergeCell ref="AC35:AC37"/>
    <mergeCell ref="AZ33:BG34"/>
    <mergeCell ref="AA35:AA37"/>
    <mergeCell ref="E5:R6"/>
    <mergeCell ref="AG10:AQ12"/>
    <mergeCell ref="E17:E19"/>
    <mergeCell ref="F17:F19"/>
    <mergeCell ref="G17:G19"/>
    <mergeCell ref="B8:J9"/>
    <mergeCell ref="B10:J12"/>
    <mergeCell ref="R15:U16"/>
    <mergeCell ref="H15:O16"/>
    <mergeCell ref="P17:Q19"/>
    <mergeCell ref="R17:U19"/>
    <mergeCell ref="AD17:AK19"/>
    <mergeCell ref="AD15:AK16"/>
    <mergeCell ref="CO5:DB6"/>
    <mergeCell ref="CL8:CT9"/>
    <mergeCell ref="CU8:DE9"/>
    <mergeCell ref="CL10:CT12"/>
    <mergeCell ref="CU10:DE12"/>
    <mergeCell ref="CL15:CM16"/>
    <mergeCell ref="CN15:CQ16"/>
    <mergeCell ref="CZ15:DA16"/>
    <mergeCell ref="DB15:DE16"/>
    <mergeCell ref="X15:Y16"/>
    <mergeCell ref="Z15:AC16"/>
    <mergeCell ref="AZ17:BG19"/>
    <mergeCell ref="AW5:BJ6"/>
    <mergeCell ref="AT8:BB9"/>
    <mergeCell ref="BC8:BM9"/>
    <mergeCell ref="BH17:BI19"/>
    <mergeCell ref="BJ17:BM19"/>
    <mergeCell ref="H17:O19"/>
    <mergeCell ref="BS5:CF6"/>
    <mergeCell ref="B46:J48"/>
    <mergeCell ref="K46:U48"/>
    <mergeCell ref="X41:Y42"/>
    <mergeCell ref="AB35:AB37"/>
    <mergeCell ref="AV17:AV19"/>
    <mergeCell ref="AW17:AW19"/>
    <mergeCell ref="AX17:AX19"/>
    <mergeCell ref="BU17:BU19"/>
    <mergeCell ref="CD17:CE19"/>
    <mergeCell ref="AV35:AV37"/>
    <mergeCell ref="AW35:AW37"/>
    <mergeCell ref="AX35:AX37"/>
    <mergeCell ref="BH35:BI37"/>
    <mergeCell ref="BJ35:BM37"/>
    <mergeCell ref="AY35:AY37"/>
    <mergeCell ref="BS23:CF24"/>
    <mergeCell ref="AY17:AY19"/>
    <mergeCell ref="B41:C42"/>
    <mergeCell ref="AG46:AQ48"/>
    <mergeCell ref="B23:C24"/>
    <mergeCell ref="X28:AF30"/>
    <mergeCell ref="AG28:AQ30"/>
    <mergeCell ref="G35:G37"/>
    <mergeCell ref="K44:U45"/>
    <mergeCell ref="B28:J30"/>
    <mergeCell ref="K28:U30"/>
    <mergeCell ref="B33:C34"/>
    <mergeCell ref="D33:G34"/>
    <mergeCell ref="BC28:BM30"/>
    <mergeCell ref="AT33:AU34"/>
    <mergeCell ref="AD33:AK34"/>
    <mergeCell ref="K26:U27"/>
    <mergeCell ref="X44:AF45"/>
    <mergeCell ref="AG44:AQ45"/>
    <mergeCell ref="E41:R42"/>
    <mergeCell ref="B44:J45"/>
    <mergeCell ref="BP17:BQ19"/>
    <mergeCell ref="BR17:BR19"/>
    <mergeCell ref="BS17:BS19"/>
    <mergeCell ref="BT17:BT19"/>
    <mergeCell ref="AZ15:BG16"/>
    <mergeCell ref="BP15:BQ16"/>
    <mergeCell ref="BH15:BI16"/>
    <mergeCell ref="BJ15:BM16"/>
    <mergeCell ref="BY28:CI30"/>
    <mergeCell ref="BP33:BQ34"/>
    <mergeCell ref="BR33:BU34"/>
    <mergeCell ref="CD33:CE34"/>
    <mergeCell ref="CF33:CI34"/>
    <mergeCell ref="BR15:BU16"/>
    <mergeCell ref="BP23:BQ24"/>
    <mergeCell ref="E35:E37"/>
    <mergeCell ref="F35:F37"/>
    <mergeCell ref="X35:Y37"/>
    <mergeCell ref="P33:Q34"/>
    <mergeCell ref="AA23:AN24"/>
    <mergeCell ref="X23:Y24"/>
    <mergeCell ref="X33:Y34"/>
    <mergeCell ref="Z33:AC34"/>
    <mergeCell ref="D15:G16"/>
    <mergeCell ref="P15:Q16"/>
    <mergeCell ref="X26:AF27"/>
    <mergeCell ref="AG26:AQ27"/>
    <mergeCell ref="AW23:BJ24"/>
    <mergeCell ref="AL33:AM34"/>
    <mergeCell ref="AN33:AQ34"/>
    <mergeCell ref="AT35:AU37"/>
    <mergeCell ref="AT23:AU24"/>
    <mergeCell ref="AB17:AB19"/>
    <mergeCell ref="AC17:AC19"/>
    <mergeCell ref="AL17:AM19"/>
    <mergeCell ref="AN17:AQ19"/>
    <mergeCell ref="Z35:Z37"/>
    <mergeCell ref="AT17:AU19"/>
    <mergeCell ref="AT28:BB30"/>
    <mergeCell ref="AT41:AU42"/>
    <mergeCell ref="B35:C37"/>
    <mergeCell ref="AL35:AM37"/>
    <mergeCell ref="AN35:AQ37"/>
    <mergeCell ref="AA41:AN42"/>
    <mergeCell ref="H33:O34"/>
    <mergeCell ref="R33:U34"/>
    <mergeCell ref="AD51:AK52"/>
    <mergeCell ref="AL53:AM55"/>
    <mergeCell ref="CF53:CI55"/>
    <mergeCell ref="CP35:CP37"/>
    <mergeCell ref="CQ35:CQ37"/>
    <mergeCell ref="DN35:DU37"/>
    <mergeCell ref="BY46:CI48"/>
    <mergeCell ref="BP51:BQ52"/>
    <mergeCell ref="CL53:CM55"/>
    <mergeCell ref="BH51:BI52"/>
    <mergeCell ref="BJ51:BM52"/>
    <mergeCell ref="AW41:BJ42"/>
    <mergeCell ref="AT44:BB45"/>
    <mergeCell ref="BC44:BM45"/>
    <mergeCell ref="CZ35:DA37"/>
    <mergeCell ref="DM35:DM37"/>
    <mergeCell ref="CL44:CT45"/>
    <mergeCell ref="BP41:BQ42"/>
    <mergeCell ref="BR35:BR37"/>
    <mergeCell ref="DN51:DU52"/>
    <mergeCell ref="CO53:CO55"/>
    <mergeCell ref="CP53:CP55"/>
    <mergeCell ref="CQ53:CQ55"/>
    <mergeCell ref="CZ53:DA55"/>
    <mergeCell ref="CR53:CY55"/>
    <mergeCell ref="AT46:BB48"/>
    <mergeCell ref="BC46:BM48"/>
    <mergeCell ref="AT51:AU52"/>
    <mergeCell ref="AZ53:BG55"/>
    <mergeCell ref="AV51:AY52"/>
    <mergeCell ref="X46:AF48"/>
    <mergeCell ref="BP35:BQ37"/>
    <mergeCell ref="EZ44:FH45"/>
    <mergeCell ref="DB51:DE52"/>
    <mergeCell ref="CU44:DE45"/>
    <mergeCell ref="CL41:CM42"/>
    <mergeCell ref="BY44:CI45"/>
    <mergeCell ref="FF53:FM55"/>
    <mergeCell ref="EG41:ET42"/>
    <mergeCell ref="EM46:EW48"/>
    <mergeCell ref="CR51:CY52"/>
    <mergeCell ref="AW53:AW55"/>
    <mergeCell ref="CL46:CT48"/>
    <mergeCell ref="CU46:DE48"/>
    <mergeCell ref="CL51:CM52"/>
    <mergeCell ref="CN51:CQ52"/>
    <mergeCell ref="CZ51:DA52"/>
    <mergeCell ref="CN53:CN55"/>
    <mergeCell ref="BP44:BX45"/>
    <mergeCell ref="BS53:BS55"/>
    <mergeCell ref="BT53:BT55"/>
    <mergeCell ref="BU53:BU55"/>
    <mergeCell ref="CD53:CE55"/>
    <mergeCell ref="BV53:CC55"/>
    <mergeCell ref="BP46:BX48"/>
    <mergeCell ref="DJ53:DJ55"/>
    <mergeCell ref="DK53:DK55"/>
    <mergeCell ref="DL53:DL55"/>
    <mergeCell ref="DM53:DM55"/>
    <mergeCell ref="BV51:CC52"/>
    <mergeCell ref="DH51:DI52"/>
    <mergeCell ref="GU60:HH61"/>
    <mergeCell ref="FV65:GD67"/>
    <mergeCell ref="GE65:GO67"/>
    <mergeCell ref="GR65:GZ67"/>
    <mergeCell ref="HA65:HK67"/>
    <mergeCell ref="EF70:EI71"/>
    <mergeCell ref="ED78:EE79"/>
    <mergeCell ref="HF70:HG71"/>
    <mergeCell ref="GA72:GA74"/>
    <mergeCell ref="EG60:ET61"/>
    <mergeCell ref="CL60:CM61"/>
    <mergeCell ref="DH60:DI61"/>
    <mergeCell ref="BS60:CF61"/>
    <mergeCell ref="CO60:DB61"/>
    <mergeCell ref="DK60:DX61"/>
    <mergeCell ref="AX53:AX55"/>
    <mergeCell ref="AY53:AY55"/>
    <mergeCell ref="DV53:DW55"/>
    <mergeCell ref="DN53:DU55"/>
    <mergeCell ref="HH53:HK55"/>
    <mergeCell ref="FV78:FW79"/>
    <mergeCell ref="FE53:FE55"/>
    <mergeCell ref="GR63:GZ64"/>
    <mergeCell ref="HA63:HK64"/>
    <mergeCell ref="GB53:GI55"/>
    <mergeCell ref="FV60:FW61"/>
    <mergeCell ref="GT70:GW71"/>
    <mergeCell ref="GL53:GO55"/>
    <mergeCell ref="FY60:GL61"/>
    <mergeCell ref="FB70:FE71"/>
    <mergeCell ref="FN70:FO71"/>
    <mergeCell ref="FP70:FS71"/>
    <mergeCell ref="GR51:GS52"/>
    <mergeCell ref="GT51:GW52"/>
    <mergeCell ref="HF51:HG52"/>
    <mergeCell ref="FI44:FS45"/>
    <mergeCell ref="GU41:HH42"/>
    <mergeCell ref="B63:J64"/>
    <mergeCell ref="K63:U64"/>
    <mergeCell ref="CL63:CT64"/>
    <mergeCell ref="CU63:DE64"/>
    <mergeCell ref="ED60:EE61"/>
    <mergeCell ref="EZ60:FA61"/>
    <mergeCell ref="AG63:AQ64"/>
    <mergeCell ref="AT63:BB64"/>
    <mergeCell ref="BC63:BM64"/>
    <mergeCell ref="BY63:CI64"/>
    <mergeCell ref="EZ65:FH67"/>
    <mergeCell ref="EM65:EW67"/>
    <mergeCell ref="B65:J67"/>
    <mergeCell ref="K65:U67"/>
    <mergeCell ref="X65:AF67"/>
    <mergeCell ref="AG65:AQ67"/>
    <mergeCell ref="AT65:BB67"/>
    <mergeCell ref="DH65:DP67"/>
    <mergeCell ref="DQ65:EA67"/>
    <mergeCell ref="ED65:EL67"/>
    <mergeCell ref="DH63:DP64"/>
    <mergeCell ref="DQ63:EA64"/>
    <mergeCell ref="BP65:BX67"/>
    <mergeCell ref="BY65:CI67"/>
    <mergeCell ref="AT60:AU61"/>
    <mergeCell ref="BP60:BQ61"/>
    <mergeCell ref="BP63:BX64"/>
    <mergeCell ref="BH70:BI71"/>
    <mergeCell ref="BJ70:BM71"/>
    <mergeCell ref="ET70:EW71"/>
    <mergeCell ref="DH70:DI71"/>
    <mergeCell ref="DJ70:DM71"/>
    <mergeCell ref="DV70:DW71"/>
    <mergeCell ref="DX70:EA71"/>
    <mergeCell ref="EZ70:FA71"/>
    <mergeCell ref="DN70:DU71"/>
    <mergeCell ref="DB70:DE71"/>
    <mergeCell ref="BP70:BQ71"/>
    <mergeCell ref="BR70:BU71"/>
    <mergeCell ref="CD70:CE71"/>
    <mergeCell ref="BV70:CC71"/>
    <mergeCell ref="CR70:CY71"/>
    <mergeCell ref="FP72:FS74"/>
    <mergeCell ref="FY72:FY74"/>
    <mergeCell ref="CF72:CI74"/>
    <mergeCell ref="CO72:CO74"/>
    <mergeCell ref="BS72:BS74"/>
    <mergeCell ref="BT72:BT74"/>
    <mergeCell ref="GR81:GZ82"/>
    <mergeCell ref="GB72:GI74"/>
    <mergeCell ref="AD70:AK71"/>
    <mergeCell ref="AZ70:BG71"/>
    <mergeCell ref="H70:O71"/>
    <mergeCell ref="ED70:EE71"/>
    <mergeCell ref="B72:C74"/>
    <mergeCell ref="ED72:EE74"/>
    <mergeCell ref="FB72:FB74"/>
    <mergeCell ref="FC72:FC74"/>
    <mergeCell ref="DJ72:DJ74"/>
    <mergeCell ref="DK72:DK74"/>
    <mergeCell ref="DL72:DL74"/>
    <mergeCell ref="FC78:FP79"/>
    <mergeCell ref="EH72:EH74"/>
    <mergeCell ref="AL72:AM74"/>
    <mergeCell ref="AN72:AQ74"/>
    <mergeCell ref="AZ72:BG74"/>
    <mergeCell ref="BV72:CC74"/>
    <mergeCell ref="CO78:DB79"/>
    <mergeCell ref="CF70:CI71"/>
    <mergeCell ref="CL70:CM71"/>
    <mergeCell ref="CN70:CQ71"/>
    <mergeCell ref="DK78:DX79"/>
    <mergeCell ref="DH72:DI74"/>
    <mergeCell ref="R72:U74"/>
    <mergeCell ref="F72:F74"/>
    <mergeCell ref="G72:G74"/>
    <mergeCell ref="EM81:EW82"/>
    <mergeCell ref="FI81:FS82"/>
    <mergeCell ref="EZ78:FA79"/>
    <mergeCell ref="CN72:CN74"/>
    <mergeCell ref="HH70:HK71"/>
    <mergeCell ref="FV70:FW71"/>
    <mergeCell ref="FX70:GA71"/>
    <mergeCell ref="GJ70:GK71"/>
    <mergeCell ref="GL70:GO71"/>
    <mergeCell ref="GX70:HE71"/>
    <mergeCell ref="GW72:GW74"/>
    <mergeCell ref="HH72:HK74"/>
    <mergeCell ref="GJ72:GK74"/>
    <mergeCell ref="GL72:GO74"/>
    <mergeCell ref="GR72:GS74"/>
    <mergeCell ref="GT72:GT74"/>
    <mergeCell ref="GU72:GU74"/>
    <mergeCell ref="GX72:HE74"/>
    <mergeCell ref="ER70:ES71"/>
    <mergeCell ref="EJ70:EQ71"/>
    <mergeCell ref="FX72:FX74"/>
    <mergeCell ref="GR70:GS71"/>
    <mergeCell ref="FZ72:FZ74"/>
    <mergeCell ref="EZ88:FA89"/>
    <mergeCell ref="FB88:FE89"/>
    <mergeCell ref="BV88:CC89"/>
    <mergeCell ref="EJ88:EQ89"/>
    <mergeCell ref="DB72:DE74"/>
    <mergeCell ref="CL72:CM74"/>
    <mergeCell ref="EZ72:FA74"/>
    <mergeCell ref="FD72:FD74"/>
    <mergeCell ref="FE72:FE74"/>
    <mergeCell ref="EJ72:EQ74"/>
    <mergeCell ref="ER72:ES74"/>
    <mergeCell ref="ET72:EW74"/>
    <mergeCell ref="DN72:DU74"/>
    <mergeCell ref="CR72:CY74"/>
    <mergeCell ref="DM72:DM74"/>
    <mergeCell ref="EG78:ET79"/>
    <mergeCell ref="EZ81:FH82"/>
    <mergeCell ref="FF72:FM74"/>
    <mergeCell ref="CL83:CT85"/>
    <mergeCell ref="CU83:DE85"/>
    <mergeCell ref="DH78:DI79"/>
    <mergeCell ref="EG72:EG74"/>
    <mergeCell ref="ED81:EL82"/>
    <mergeCell ref="BP81:BX82"/>
    <mergeCell ref="BY81:CI82"/>
    <mergeCell ref="ET88:EW89"/>
    <mergeCell ref="K81:U82"/>
    <mergeCell ref="X81:AF82"/>
    <mergeCell ref="AG81:AQ82"/>
    <mergeCell ref="H90:O92"/>
    <mergeCell ref="D88:G89"/>
    <mergeCell ref="P88:Q89"/>
    <mergeCell ref="R88:U89"/>
    <mergeCell ref="DH90:DI92"/>
    <mergeCell ref="DJ90:DJ92"/>
    <mergeCell ref="BP72:BQ74"/>
    <mergeCell ref="BR72:BR74"/>
    <mergeCell ref="EI72:EI74"/>
    <mergeCell ref="CP72:CP74"/>
    <mergeCell ref="CQ72:CQ74"/>
    <mergeCell ref="CZ72:DA74"/>
    <mergeCell ref="CN88:CQ89"/>
    <mergeCell ref="CD72:CE74"/>
    <mergeCell ref="BP78:BQ79"/>
    <mergeCell ref="BP83:BX85"/>
    <mergeCell ref="BS90:BS92"/>
    <mergeCell ref="R90:U92"/>
    <mergeCell ref="EF90:EF92"/>
    <mergeCell ref="CL81:CT82"/>
    <mergeCell ref="CU81:DE82"/>
    <mergeCell ref="DH81:DP82"/>
    <mergeCell ref="DM90:DM92"/>
    <mergeCell ref="CL88:CM89"/>
    <mergeCell ref="CL78:CM79"/>
    <mergeCell ref="E72:E74"/>
    <mergeCell ref="DK90:DK92"/>
    <mergeCell ref="BH88:BI89"/>
    <mergeCell ref="ED88:EE89"/>
    <mergeCell ref="FP90:FS92"/>
    <mergeCell ref="AB90:AB92"/>
    <mergeCell ref="AC90:AC92"/>
    <mergeCell ref="EG90:EG92"/>
    <mergeCell ref="X88:Y89"/>
    <mergeCell ref="EZ83:FH85"/>
    <mergeCell ref="FI83:FS85"/>
    <mergeCell ref="CR88:CY89"/>
    <mergeCell ref="EH90:EH92"/>
    <mergeCell ref="EZ90:FA92"/>
    <mergeCell ref="FN90:FO92"/>
    <mergeCell ref="AT88:AU89"/>
    <mergeCell ref="AZ90:BG92"/>
    <mergeCell ref="BU90:BU92"/>
    <mergeCell ref="AD88:AK89"/>
    <mergeCell ref="EJ90:EQ92"/>
    <mergeCell ref="CR90:CY92"/>
    <mergeCell ref="FB90:FB92"/>
    <mergeCell ref="FC90:FC92"/>
    <mergeCell ref="FD90:FD92"/>
    <mergeCell ref="FE90:FE92"/>
    <mergeCell ref="CL90:CM92"/>
    <mergeCell ref="CN90:CN92"/>
    <mergeCell ref="CD90:CE92"/>
    <mergeCell ref="DV90:DW92"/>
    <mergeCell ref="DX90:EA92"/>
    <mergeCell ref="DB90:DE92"/>
    <mergeCell ref="FF90:FM92"/>
    <mergeCell ref="AT90:AU92"/>
    <mergeCell ref="EM83:EW85"/>
    <mergeCell ref="AT83:BB85"/>
    <mergeCell ref="EI90:EI92"/>
    <mergeCell ref="GR99:GZ100"/>
    <mergeCell ref="HA99:HK100"/>
    <mergeCell ref="CU99:DE100"/>
    <mergeCell ref="BP88:BQ89"/>
    <mergeCell ref="BR88:BU89"/>
    <mergeCell ref="CD88:CE89"/>
    <mergeCell ref="CF88:CI89"/>
    <mergeCell ref="BV90:CC92"/>
    <mergeCell ref="CF90:CI92"/>
    <mergeCell ref="B99:J100"/>
    <mergeCell ref="K99:U100"/>
    <mergeCell ref="X99:AF100"/>
    <mergeCell ref="AG99:AQ100"/>
    <mergeCell ref="AT99:BB100"/>
    <mergeCell ref="CZ90:DA92"/>
    <mergeCell ref="B90:C92"/>
    <mergeCell ref="D90:D92"/>
    <mergeCell ref="E90:E92"/>
    <mergeCell ref="F90:F92"/>
    <mergeCell ref="G90:G92"/>
    <mergeCell ref="BC99:BM100"/>
    <mergeCell ref="E96:R97"/>
    <mergeCell ref="AY90:AY92"/>
    <mergeCell ref="P90:Q92"/>
    <mergeCell ref="CZ88:DA89"/>
    <mergeCell ref="DB88:DE89"/>
    <mergeCell ref="AL88:AM89"/>
    <mergeCell ref="FX90:FX92"/>
    <mergeCell ref="EM99:EW100"/>
    <mergeCell ref="HH90:HK92"/>
    <mergeCell ref="GJ90:GK92"/>
    <mergeCell ref="GV90:GV92"/>
    <mergeCell ref="EF106:EI107"/>
    <mergeCell ref="CD106:CE107"/>
    <mergeCell ref="CF106:CI107"/>
    <mergeCell ref="BH108:BI110"/>
    <mergeCell ref="BJ108:BM110"/>
    <mergeCell ref="CO96:DB97"/>
    <mergeCell ref="BR90:BR92"/>
    <mergeCell ref="DQ99:EA100"/>
    <mergeCell ref="BU108:BU110"/>
    <mergeCell ref="CU101:DE103"/>
    <mergeCell ref="BT90:BT92"/>
    <mergeCell ref="BS96:CF97"/>
    <mergeCell ref="BP99:BX100"/>
    <mergeCell ref="BS108:BS110"/>
    <mergeCell ref="CZ108:DA110"/>
    <mergeCell ref="CL106:CM107"/>
    <mergeCell ref="CN106:CQ107"/>
    <mergeCell ref="DB106:DE107"/>
    <mergeCell ref="BV106:CC107"/>
    <mergeCell ref="BT108:BT110"/>
    <mergeCell ref="CZ106:DA107"/>
    <mergeCell ref="CP108:CP110"/>
    <mergeCell ref="DB108:DE110"/>
    <mergeCell ref="CL108:CM110"/>
    <mergeCell ref="DL90:DL92"/>
    <mergeCell ref="ED101:EL103"/>
    <mergeCell ref="ED90:EE92"/>
    <mergeCell ref="DN106:DU107"/>
    <mergeCell ref="DN108:DU110"/>
    <mergeCell ref="CO90:CO92"/>
    <mergeCell ref="DH96:DI97"/>
    <mergeCell ref="CL96:CM97"/>
    <mergeCell ref="EM101:EW103"/>
    <mergeCell ref="FI101:FS103"/>
    <mergeCell ref="FV101:GD103"/>
    <mergeCell ref="FV106:FW107"/>
    <mergeCell ref="DQ101:EA103"/>
    <mergeCell ref="FY90:FY92"/>
    <mergeCell ref="FZ90:FZ92"/>
    <mergeCell ref="EG96:ET97"/>
    <mergeCell ref="ER90:ES92"/>
    <mergeCell ref="ET90:EW92"/>
    <mergeCell ref="ED108:EE110"/>
    <mergeCell ref="EF108:EF110"/>
    <mergeCell ref="EG108:EG110"/>
    <mergeCell ref="EH108:EH110"/>
    <mergeCell ref="EI108:EI110"/>
    <mergeCell ref="DV108:DW110"/>
    <mergeCell ref="FV90:FW92"/>
    <mergeCell ref="DK96:DX97"/>
    <mergeCell ref="FC96:FP97"/>
    <mergeCell ref="EJ108:EQ110"/>
    <mergeCell ref="EJ106:EQ107"/>
    <mergeCell ref="ED96:EE97"/>
    <mergeCell ref="ER106:ES107"/>
    <mergeCell ref="EZ99:FH100"/>
    <mergeCell ref="FI99:FS100"/>
    <mergeCell ref="FV99:GD100"/>
    <mergeCell ref="ED99:EL100"/>
    <mergeCell ref="DH101:DP103"/>
    <mergeCell ref="DH99:DP100"/>
    <mergeCell ref="FX108:FX110"/>
    <mergeCell ref="FX106:GA107"/>
    <mergeCell ref="GA90:GA92"/>
    <mergeCell ref="AN143:AQ144"/>
    <mergeCell ref="AD143:AK144"/>
    <mergeCell ref="AD127:AK129"/>
    <mergeCell ref="AA133:AN134"/>
    <mergeCell ref="AL161:AM162"/>
    <mergeCell ref="AN161:AQ162"/>
    <mergeCell ref="X156:AF158"/>
    <mergeCell ref="AG156:AQ158"/>
    <mergeCell ref="X161:Y162"/>
    <mergeCell ref="Z161:AC162"/>
    <mergeCell ref="Z127:Z129"/>
    <mergeCell ref="AA127:AA129"/>
    <mergeCell ref="CL99:CT100"/>
    <mergeCell ref="CR108:CY110"/>
    <mergeCell ref="BP108:BQ110"/>
    <mergeCell ref="BR108:BR110"/>
    <mergeCell ref="BY99:CI100"/>
    <mergeCell ref="AT106:AU107"/>
    <mergeCell ref="AV106:AY107"/>
    <mergeCell ref="BP106:BQ107"/>
    <mergeCell ref="BR106:BU107"/>
    <mergeCell ref="AD125:AK126"/>
    <mergeCell ref="AD106:AK107"/>
    <mergeCell ref="AZ106:BG107"/>
    <mergeCell ref="AN125:AQ126"/>
    <mergeCell ref="AT120:BB122"/>
    <mergeCell ref="BC120:BM122"/>
    <mergeCell ref="AV125:AY126"/>
    <mergeCell ref="CR125:CY126"/>
    <mergeCell ref="CN108:CN110"/>
    <mergeCell ref="BP115:BQ116"/>
    <mergeCell ref="AT108:AU110"/>
    <mergeCell ref="EF143:EI144"/>
    <mergeCell ref="BP90:BQ92"/>
    <mergeCell ref="DL108:DL110"/>
    <mergeCell ref="Z218:Z220"/>
    <mergeCell ref="AA218:AA220"/>
    <mergeCell ref="AN145:AQ147"/>
    <mergeCell ref="AN180:AQ181"/>
    <mergeCell ref="AL106:AM107"/>
    <mergeCell ref="AN106:AQ107"/>
    <mergeCell ref="AG136:AQ137"/>
    <mergeCell ref="AC127:AC129"/>
    <mergeCell ref="AL127:AM129"/>
    <mergeCell ref="Z106:AC107"/>
    <mergeCell ref="H216:O217"/>
    <mergeCell ref="CD108:CE110"/>
    <mergeCell ref="CF108:CI110"/>
    <mergeCell ref="CD127:CE129"/>
    <mergeCell ref="CF127:CI129"/>
    <mergeCell ref="CL127:CM129"/>
    <mergeCell ref="CR127:CY129"/>
    <mergeCell ref="DJ143:DM144"/>
    <mergeCell ref="CL143:CM144"/>
    <mergeCell ref="CL101:CT103"/>
    <mergeCell ref="CO115:DB116"/>
    <mergeCell ref="CO127:CO129"/>
    <mergeCell ref="DQ118:EA119"/>
    <mergeCell ref="CF125:CI126"/>
    <mergeCell ref="CN125:CQ126"/>
    <mergeCell ref="CZ125:DA126"/>
    <mergeCell ref="CU120:DE122"/>
    <mergeCell ref="H163:O165"/>
    <mergeCell ref="B156:J158"/>
    <mergeCell ref="K156:U158"/>
    <mergeCell ref="B127:C129"/>
    <mergeCell ref="D127:D129"/>
    <mergeCell ref="E127:E129"/>
    <mergeCell ref="F127:F129"/>
    <mergeCell ref="G127:G129"/>
    <mergeCell ref="P127:Q129"/>
    <mergeCell ref="E151:R152"/>
    <mergeCell ref="AA151:AN152"/>
    <mergeCell ref="B161:C162"/>
    <mergeCell ref="D161:G162"/>
    <mergeCell ref="P161:Q162"/>
    <mergeCell ref="R161:U162"/>
    <mergeCell ref="AD235:AK236"/>
    <mergeCell ref="AD216:AK217"/>
    <mergeCell ref="AD198:AK199"/>
    <mergeCell ref="D182:D184"/>
    <mergeCell ref="E182:E184"/>
    <mergeCell ref="F182:F184"/>
    <mergeCell ref="B225:C226"/>
    <mergeCell ref="X235:Y236"/>
    <mergeCell ref="Z235:AC236"/>
    <mergeCell ref="E225:R226"/>
    <mergeCell ref="X225:Y226"/>
    <mergeCell ref="D235:G236"/>
    <mergeCell ref="P235:Q236"/>
    <mergeCell ref="R235:U236"/>
    <mergeCell ref="X230:AF232"/>
    <mergeCell ref="X206:Y207"/>
    <mergeCell ref="AA163:AA165"/>
    <mergeCell ref="AB163:AB165"/>
    <mergeCell ref="AC163:AC165"/>
    <mergeCell ref="CL125:CM126"/>
    <mergeCell ref="DQ138:EA140"/>
    <mergeCell ref="DK115:DX116"/>
    <mergeCell ref="DH115:DI116"/>
    <mergeCell ref="CL115:CM116"/>
    <mergeCell ref="DH108:DI110"/>
    <mergeCell ref="DJ108:DJ110"/>
    <mergeCell ref="DK108:DK110"/>
    <mergeCell ref="CO133:DB134"/>
    <mergeCell ref="BC136:BM137"/>
    <mergeCell ref="FC115:FP116"/>
    <mergeCell ref="FB106:FE107"/>
    <mergeCell ref="FN106:FO107"/>
    <mergeCell ref="FP106:FS107"/>
    <mergeCell ref="FF106:FM107"/>
    <mergeCell ref="DX108:EA110"/>
    <mergeCell ref="DV106:DW107"/>
    <mergeCell ref="DX106:EA107"/>
    <mergeCell ref="ED106:EE107"/>
    <mergeCell ref="BJ106:BM107"/>
    <mergeCell ref="FD108:FD110"/>
    <mergeCell ref="FE108:FE110"/>
    <mergeCell ref="EG115:ET116"/>
    <mergeCell ref="EZ120:FH122"/>
    <mergeCell ref="ER125:ES126"/>
    <mergeCell ref="EZ125:FA126"/>
    <mergeCell ref="EZ115:FA116"/>
    <mergeCell ref="DJ127:DJ129"/>
    <mergeCell ref="DH106:DI107"/>
    <mergeCell ref="DJ106:DM107"/>
    <mergeCell ref="DM108:DM110"/>
    <mergeCell ref="DM127:DM129"/>
    <mergeCell ref="DN127:DU129"/>
    <mergeCell ref="EJ127:EQ129"/>
    <mergeCell ref="ER108:ES110"/>
    <mergeCell ref="ET108:EW110"/>
    <mergeCell ref="EJ125:EQ126"/>
    <mergeCell ref="ED133:EE134"/>
    <mergeCell ref="FB108:FB110"/>
    <mergeCell ref="FC108:FC110"/>
    <mergeCell ref="FD127:FD129"/>
    <mergeCell ref="FE127:FE129"/>
    <mergeCell ref="FP127:FS129"/>
    <mergeCell ref="DJ125:DM126"/>
    <mergeCell ref="ED115:EE116"/>
    <mergeCell ref="EG133:ET134"/>
    <mergeCell ref="EZ127:FA129"/>
    <mergeCell ref="EH127:EH129"/>
    <mergeCell ref="FN108:FO110"/>
    <mergeCell ref="FP108:FS110"/>
    <mergeCell ref="FF108:FM110"/>
    <mergeCell ref="DQ120:EA122"/>
    <mergeCell ref="ET125:EW126"/>
    <mergeCell ref="EF125:EI126"/>
    <mergeCell ref="DV125:DW126"/>
    <mergeCell ref="DX125:EA126"/>
    <mergeCell ref="DH120:DP122"/>
    <mergeCell ref="ED125:EE126"/>
    <mergeCell ref="DV127:DW129"/>
    <mergeCell ref="DX127:EA129"/>
    <mergeCell ref="ED127:EE129"/>
    <mergeCell ref="FF125:FM126"/>
    <mergeCell ref="EZ133:FA134"/>
    <mergeCell ref="EI127:EI129"/>
    <mergeCell ref="HH127:HK129"/>
    <mergeCell ref="GR180:GS181"/>
    <mergeCell ref="GT180:GW181"/>
    <mergeCell ref="GR120:GZ122"/>
    <mergeCell ref="GW127:GW129"/>
    <mergeCell ref="FY115:GL116"/>
    <mergeCell ref="GE120:GO122"/>
    <mergeCell ref="EZ108:FA110"/>
    <mergeCell ref="FX127:FX129"/>
    <mergeCell ref="FY127:FY129"/>
    <mergeCell ref="FB127:FB129"/>
    <mergeCell ref="FI120:FS122"/>
    <mergeCell ref="FN125:FO126"/>
    <mergeCell ref="FP125:FS126"/>
    <mergeCell ref="FZ127:FZ129"/>
    <mergeCell ref="GB108:GI110"/>
    <mergeCell ref="GU115:HH116"/>
    <mergeCell ref="GR115:GS116"/>
    <mergeCell ref="GR143:GS144"/>
    <mergeCell ref="EZ170:FA171"/>
    <mergeCell ref="EZ151:FA152"/>
    <mergeCell ref="FV151:FW152"/>
    <mergeCell ref="FF163:FM165"/>
    <mergeCell ref="GX161:HE162"/>
    <mergeCell ref="FX163:FX165"/>
    <mergeCell ref="FV161:FW162"/>
    <mergeCell ref="GB161:GI162"/>
    <mergeCell ref="GJ161:GK162"/>
    <mergeCell ref="GL161:GO162"/>
    <mergeCell ref="GB180:GI181"/>
    <mergeCell ref="FV115:FW116"/>
    <mergeCell ref="FV133:FW134"/>
    <mergeCell ref="FP180:FS181"/>
    <mergeCell ref="FX180:GA181"/>
    <mergeCell ref="FV136:GD137"/>
    <mergeCell ref="GE136:GO137"/>
    <mergeCell ref="FV120:GD122"/>
    <mergeCell ref="FC133:FP134"/>
    <mergeCell ref="FY133:GL134"/>
    <mergeCell ref="GX108:HE110"/>
    <mergeCell ref="HF125:HG126"/>
    <mergeCell ref="GJ125:GK126"/>
    <mergeCell ref="GL125:GO126"/>
    <mergeCell ref="GR125:GS126"/>
    <mergeCell ref="FN127:FO129"/>
    <mergeCell ref="GX145:HE147"/>
    <mergeCell ref="FV143:FW144"/>
    <mergeCell ref="FI154:FS155"/>
    <mergeCell ref="HA154:HK155"/>
    <mergeCell ref="HH163:HK165"/>
    <mergeCell ref="GT143:GW144"/>
    <mergeCell ref="HF143:HG144"/>
    <mergeCell ref="HH143:HK144"/>
    <mergeCell ref="HA138:HK140"/>
    <mergeCell ref="GU145:GU147"/>
    <mergeCell ref="GV145:GV147"/>
    <mergeCell ref="GW145:GW147"/>
    <mergeCell ref="HF145:HG147"/>
    <mergeCell ref="GX180:HE181"/>
    <mergeCell ref="GA127:GA129"/>
    <mergeCell ref="GJ127:GK129"/>
    <mergeCell ref="GA108:GA110"/>
    <mergeCell ref="FV108:FW110"/>
    <mergeCell ref="GL127:GO129"/>
    <mergeCell ref="GR133:GS134"/>
    <mergeCell ref="FI136:FS137"/>
    <mergeCell ref="GB145:GI147"/>
    <mergeCell ref="GA145:GA147"/>
    <mergeCell ref="FF143:FM144"/>
    <mergeCell ref="GX143:HE144"/>
    <mergeCell ref="GB143:GI144"/>
    <mergeCell ref="GT145:GT147"/>
    <mergeCell ref="FV145:FW147"/>
    <mergeCell ref="GJ143:GK144"/>
    <mergeCell ref="GR173:GZ174"/>
    <mergeCell ref="EZ175:FH177"/>
    <mergeCell ref="GE138:GO140"/>
    <mergeCell ref="GR138:GZ140"/>
    <mergeCell ref="FI175:FS177"/>
    <mergeCell ref="HA136:HK137"/>
    <mergeCell ref="FV173:GD174"/>
    <mergeCell ref="GE173:GO174"/>
    <mergeCell ref="FV175:GD177"/>
    <mergeCell ref="FI173:FS174"/>
    <mergeCell ref="FP163:FS165"/>
    <mergeCell ref="EZ145:FA147"/>
    <mergeCell ref="FB145:FB147"/>
    <mergeCell ref="FD163:FD165"/>
    <mergeCell ref="FI156:FS158"/>
    <mergeCell ref="FN163:FO165"/>
    <mergeCell ref="GU133:HH134"/>
    <mergeCell ref="HF161:HG162"/>
    <mergeCell ref="HF163:HG165"/>
    <mergeCell ref="GA163:GA165"/>
    <mergeCell ref="FZ163:FZ165"/>
    <mergeCell ref="FV156:GD158"/>
    <mergeCell ref="GX125:HE126"/>
    <mergeCell ref="HA120:HK122"/>
    <mergeCell ref="HH106:HK107"/>
    <mergeCell ref="GT106:GW107"/>
    <mergeCell ref="GX106:HE107"/>
    <mergeCell ref="FY96:GL97"/>
    <mergeCell ref="GU90:GU92"/>
    <mergeCell ref="GE99:GO100"/>
    <mergeCell ref="GE118:GO119"/>
    <mergeCell ref="GR118:GZ119"/>
    <mergeCell ref="HA118:HK119"/>
    <mergeCell ref="GT125:GW126"/>
    <mergeCell ref="HF106:HG107"/>
    <mergeCell ref="FY108:FY110"/>
    <mergeCell ref="FZ108:FZ110"/>
    <mergeCell ref="GX90:HE92"/>
    <mergeCell ref="GV127:GV129"/>
    <mergeCell ref="GL90:GO92"/>
    <mergeCell ref="GR90:GS92"/>
    <mergeCell ref="GT90:GT92"/>
    <mergeCell ref="GU96:HH97"/>
    <mergeCell ref="GB90:GI92"/>
    <mergeCell ref="GE101:GO103"/>
    <mergeCell ref="FV118:GD119"/>
    <mergeCell ref="HF90:HG92"/>
    <mergeCell ref="FV127:FW129"/>
    <mergeCell ref="GL106:GO107"/>
    <mergeCell ref="FX125:GA126"/>
    <mergeCell ref="GR127:GS129"/>
    <mergeCell ref="GU127:GU129"/>
    <mergeCell ref="HH125:HK126"/>
    <mergeCell ref="HF127:HG129"/>
    <mergeCell ref="GW90:GW92"/>
    <mergeCell ref="GR101:GZ103"/>
    <mergeCell ref="HA101:HK103"/>
    <mergeCell ref="HH108:HK110"/>
    <mergeCell ref="GJ108:GK110"/>
    <mergeCell ref="GL108:GO110"/>
    <mergeCell ref="GR108:GS110"/>
    <mergeCell ref="GR106:GS107"/>
    <mergeCell ref="GX198:HE199"/>
    <mergeCell ref="GV108:GV110"/>
    <mergeCell ref="GW108:GW110"/>
    <mergeCell ref="FF127:FM129"/>
    <mergeCell ref="GB127:GI129"/>
    <mergeCell ref="GX127:HE129"/>
    <mergeCell ref="GT108:GT110"/>
    <mergeCell ref="HF180:HG181"/>
    <mergeCell ref="HH180:HK181"/>
    <mergeCell ref="GE175:GO177"/>
    <mergeCell ref="GR175:GZ177"/>
    <mergeCell ref="HA175:HK177"/>
    <mergeCell ref="GE156:GO158"/>
    <mergeCell ref="GR156:GZ158"/>
    <mergeCell ref="HA156:HK158"/>
    <mergeCell ref="GR136:GZ137"/>
    <mergeCell ref="GJ145:GK147"/>
    <mergeCell ref="GL145:GO147"/>
    <mergeCell ref="GR145:GS147"/>
    <mergeCell ref="HH145:HK147"/>
    <mergeCell ref="GU108:GU110"/>
    <mergeCell ref="GB125:GI126"/>
    <mergeCell ref="GT127:GT129"/>
    <mergeCell ref="HF108:HG110"/>
  </mergeCells>
  <phoneticPr fontId="2"/>
  <conditionalFormatting sqref="A3:V57">
    <cfRule type="expression" dxfId="279" priority="452" stopIfTrue="1">
      <formula>$F$3=0</formula>
    </cfRule>
  </conditionalFormatting>
  <conditionalFormatting sqref="A22:V39">
    <cfRule type="expression" dxfId="278" priority="450" stopIfTrue="1">
      <formula>$K$3=""</formula>
    </cfRule>
  </conditionalFormatting>
  <conditionalFormatting sqref="A40:V57">
    <cfRule type="expression" dxfId="277" priority="449" stopIfTrue="1">
      <formula>$N$3=""</formula>
    </cfRule>
  </conditionalFormatting>
  <conditionalFormatting sqref="A58:V112">
    <cfRule type="expression" dxfId="276" priority="412" stopIfTrue="1">
      <formula>$F$58=0</formula>
    </cfRule>
  </conditionalFormatting>
  <conditionalFormatting sqref="A77:V94">
    <cfRule type="expression" dxfId="275" priority="410" stopIfTrue="1">
      <formula>$K$58=""</formula>
    </cfRule>
  </conditionalFormatting>
  <conditionalFormatting sqref="A95:V112">
    <cfRule type="expression" dxfId="274" priority="409" stopIfTrue="1">
      <formula>$N$58=""</formula>
    </cfRule>
  </conditionalFormatting>
  <conditionalFormatting sqref="A113:V167">
    <cfRule type="expression" dxfId="273" priority="372" stopIfTrue="1">
      <formula>$F$113=0</formula>
    </cfRule>
  </conditionalFormatting>
  <conditionalFormatting sqref="A132:V149">
    <cfRule type="expression" dxfId="272" priority="370" stopIfTrue="1">
      <formula>$K$113=""</formula>
    </cfRule>
  </conditionalFormatting>
  <conditionalFormatting sqref="A150:V167">
    <cfRule type="expression" dxfId="271" priority="369" stopIfTrue="1">
      <formula>$N$113=""</formula>
    </cfRule>
  </conditionalFormatting>
  <conditionalFormatting sqref="A168:V222">
    <cfRule type="expression" dxfId="270" priority="332" stopIfTrue="1">
      <formula>$F$168=0</formula>
    </cfRule>
  </conditionalFormatting>
  <conditionalFormatting sqref="A187:V204">
    <cfRule type="expression" dxfId="269" priority="330" stopIfTrue="1">
      <formula>$K$168=""</formula>
    </cfRule>
  </conditionalFormatting>
  <conditionalFormatting sqref="A205:V222">
    <cfRule type="expression" dxfId="268" priority="329" stopIfTrue="1">
      <formula>$N$168=""</formula>
    </cfRule>
  </conditionalFormatting>
  <conditionalFormatting sqref="A223:V277">
    <cfRule type="expression" dxfId="267" priority="292" stopIfTrue="1">
      <formula>$F$223=0</formula>
    </cfRule>
  </conditionalFormatting>
  <conditionalFormatting sqref="A242:V259">
    <cfRule type="expression" dxfId="266" priority="290" stopIfTrue="1">
      <formula>$K$223=""</formula>
    </cfRule>
  </conditionalFormatting>
  <conditionalFormatting sqref="A260:V277">
    <cfRule type="expression" dxfId="265" priority="289" stopIfTrue="1">
      <formula>$N$223=""</formula>
    </cfRule>
  </conditionalFormatting>
  <conditionalFormatting sqref="A278:V332">
    <cfRule type="expression" dxfId="264" priority="545" stopIfTrue="1">
      <formula>$F$278=0</formula>
    </cfRule>
  </conditionalFormatting>
  <conditionalFormatting sqref="A297:V314">
    <cfRule type="expression" dxfId="263" priority="543" stopIfTrue="1">
      <formula>$K$278=""</formula>
    </cfRule>
  </conditionalFormatting>
  <conditionalFormatting sqref="A315:V332">
    <cfRule type="expression" dxfId="262" priority="542" stopIfTrue="1">
      <formula>$N$278=""</formula>
    </cfRule>
  </conditionalFormatting>
  <conditionalFormatting sqref="A333:V387">
    <cfRule type="expression" dxfId="261" priority="506" stopIfTrue="1">
      <formula>$F$333=0</formula>
    </cfRule>
  </conditionalFormatting>
  <conditionalFormatting sqref="A352:V369">
    <cfRule type="expression" dxfId="260" priority="504" stopIfTrue="1">
      <formula>$K$333=""</formula>
    </cfRule>
  </conditionalFormatting>
  <conditionalFormatting sqref="A370:V387">
    <cfRule type="expression" dxfId="259" priority="503" stopIfTrue="1">
      <formula>$N$333=""</formula>
    </cfRule>
  </conditionalFormatting>
  <conditionalFormatting sqref="B28:U30 D35:U37 B46:U48 D53:U55 B10:U12 D17:U19">
    <cfRule type="expression" dxfId="258" priority="451" stopIfTrue="1">
      <formula>$F$3="2"</formula>
    </cfRule>
  </conditionalFormatting>
  <conditionalFormatting sqref="B83:U85 D90:U92 B101:U103 D108:U110 B65:U67 D72:U74">
    <cfRule type="expression" dxfId="257" priority="411" stopIfTrue="1">
      <formula>$F$58="2"</formula>
    </cfRule>
  </conditionalFormatting>
  <conditionalFormatting sqref="B138:U140 D145:U147 B156:U158 D163:U165 B120:U122 D127:U129">
    <cfRule type="expression" dxfId="256" priority="371" stopIfTrue="1">
      <formula>$F$113="2"</formula>
    </cfRule>
  </conditionalFormatting>
  <conditionalFormatting sqref="B193:U195 D200:U202 B211:U213 D218:U220 B175:U177 D182:U184">
    <cfRule type="expression" dxfId="255" priority="331" stopIfTrue="1">
      <formula>$F$168="2"</formula>
    </cfRule>
  </conditionalFormatting>
  <conditionalFormatting sqref="B248:U250 D255:U257 B266:U268 D273:U275 B230:U232 D237:U239">
    <cfRule type="expression" dxfId="254" priority="291" stopIfTrue="1">
      <formula>$F$223="2"</formula>
    </cfRule>
  </conditionalFormatting>
  <conditionalFormatting sqref="B303:U305 D310:U312 B321:U323 D328:U330 B285:U287 D292:U294">
    <cfRule type="expression" dxfId="253" priority="544" stopIfTrue="1">
      <formula>$F$278="2"</formula>
    </cfRule>
  </conditionalFormatting>
  <conditionalFormatting sqref="B358:U360 D365:U367 B376:U378 D383:U385 B340:U342 D347:U349">
    <cfRule type="expression" dxfId="252" priority="505" stopIfTrue="1">
      <formula>$F$333="2"</formula>
    </cfRule>
  </conditionalFormatting>
  <conditionalFormatting sqref="W3:AR57">
    <cfRule type="expression" dxfId="251" priority="244" stopIfTrue="1">
      <formula>$AB$3=0</formula>
    </cfRule>
  </conditionalFormatting>
  <conditionalFormatting sqref="W22:AR39">
    <cfRule type="expression" dxfId="250" priority="242" stopIfTrue="1">
      <formula>$AG$3=""</formula>
    </cfRule>
  </conditionalFormatting>
  <conditionalFormatting sqref="W40:AR57">
    <cfRule type="expression" dxfId="249" priority="241" stopIfTrue="1">
      <formula>$AJ$3=""</formula>
    </cfRule>
  </conditionalFormatting>
  <conditionalFormatting sqref="W58:AR112">
    <cfRule type="expression" dxfId="248" priority="240" stopIfTrue="1">
      <formula>$AB$58=0</formula>
    </cfRule>
  </conditionalFormatting>
  <conditionalFormatting sqref="W77:AR94">
    <cfRule type="expression" dxfId="247" priority="238" stopIfTrue="1">
      <formula>$AG$58=""</formula>
    </cfRule>
  </conditionalFormatting>
  <conditionalFormatting sqref="W95:AR112">
    <cfRule type="expression" dxfId="246" priority="237" stopIfTrue="1">
      <formula>$AJ$58=""</formula>
    </cfRule>
  </conditionalFormatting>
  <conditionalFormatting sqref="W113:AR167">
    <cfRule type="expression" dxfId="245" priority="236" stopIfTrue="1">
      <formula>$AB$113=0</formula>
    </cfRule>
  </conditionalFormatting>
  <conditionalFormatting sqref="W132:AR149">
    <cfRule type="expression" dxfId="244" priority="234" stopIfTrue="1">
      <formula>$AG$113=""</formula>
    </cfRule>
  </conditionalFormatting>
  <conditionalFormatting sqref="W150:AR167">
    <cfRule type="expression" dxfId="243" priority="233" stopIfTrue="1">
      <formula>$AJ$113=""</formula>
    </cfRule>
  </conditionalFormatting>
  <conditionalFormatting sqref="W168:AR222">
    <cfRule type="expression" dxfId="242" priority="232" stopIfTrue="1">
      <formula>$AB$168=0</formula>
    </cfRule>
  </conditionalFormatting>
  <conditionalFormatting sqref="W187:AR204">
    <cfRule type="expression" dxfId="241" priority="230" stopIfTrue="1">
      <formula>$AG$168=""</formula>
    </cfRule>
  </conditionalFormatting>
  <conditionalFormatting sqref="W205:AR222">
    <cfRule type="expression" dxfId="240" priority="229" stopIfTrue="1">
      <formula>$AJ$168=""</formula>
    </cfRule>
  </conditionalFormatting>
  <conditionalFormatting sqref="W223:AR277">
    <cfRule type="expression" dxfId="239" priority="228" stopIfTrue="1">
      <formula>$AB$223=0</formula>
    </cfRule>
  </conditionalFormatting>
  <conditionalFormatting sqref="W242:AR259">
    <cfRule type="expression" dxfId="238" priority="226" stopIfTrue="1">
      <formula>$AG$223=""</formula>
    </cfRule>
  </conditionalFormatting>
  <conditionalFormatting sqref="W260:AR277">
    <cfRule type="expression" dxfId="237" priority="225" stopIfTrue="1">
      <formula>$AJ$223=""</formula>
    </cfRule>
  </conditionalFormatting>
  <conditionalFormatting sqref="W278:AR332">
    <cfRule type="expression" dxfId="236" priority="252" stopIfTrue="1">
      <formula>$AB$278=0</formula>
    </cfRule>
  </conditionalFormatting>
  <conditionalFormatting sqref="W297:AR314">
    <cfRule type="expression" dxfId="235" priority="250" stopIfTrue="1">
      <formula>$AG$278=""</formula>
    </cfRule>
  </conditionalFormatting>
  <conditionalFormatting sqref="W315:AR332">
    <cfRule type="expression" dxfId="234" priority="249" stopIfTrue="1">
      <formula>$AJ$278=""</formula>
    </cfRule>
  </conditionalFormatting>
  <conditionalFormatting sqref="W333:AR387">
    <cfRule type="expression" dxfId="233" priority="248" stopIfTrue="1">
      <formula>$AB$333=0</formula>
    </cfRule>
  </conditionalFormatting>
  <conditionalFormatting sqref="W352:AR369">
    <cfRule type="expression" dxfId="232" priority="246" stopIfTrue="1">
      <formula>$AG$333=""</formula>
    </cfRule>
  </conditionalFormatting>
  <conditionalFormatting sqref="W370:AR387">
    <cfRule type="expression" dxfId="231" priority="245" stopIfTrue="1">
      <formula>$AJ$333=""</formula>
    </cfRule>
  </conditionalFormatting>
  <conditionalFormatting sqref="X28:AQ30 Z35:AQ37 X46:AQ48 Z53:AQ55 X10:AQ12 Z17:AQ19">
    <cfRule type="expression" dxfId="230" priority="243" stopIfTrue="1">
      <formula>$AB$3="2"</formula>
    </cfRule>
  </conditionalFormatting>
  <conditionalFormatting sqref="X83:AQ85 Z90:AQ92 X101:AQ103 Z108:AQ110 X65:AQ67 Z72:AQ74">
    <cfRule type="expression" dxfId="229" priority="239" stopIfTrue="1">
      <formula>$AB$58="2"</formula>
    </cfRule>
  </conditionalFormatting>
  <conditionalFormatting sqref="X138:AQ140 Z145:AQ147 X156:AQ158 Z163:AQ165 X120:AQ122 Z127:AQ129">
    <cfRule type="expression" dxfId="228" priority="235" stopIfTrue="1">
      <formula>$AB$113="2"</formula>
    </cfRule>
  </conditionalFormatting>
  <conditionalFormatting sqref="X193:AQ195 Z200:AQ202 X211:AQ213 Z218:AQ220 X175:AQ177 Z182:AQ184">
    <cfRule type="expression" dxfId="227" priority="231" stopIfTrue="1">
      <formula>$AB$168="2"</formula>
    </cfRule>
  </conditionalFormatting>
  <conditionalFormatting sqref="X248:AQ250 Z255:AQ257 X266:AQ268 Z273:AQ275 X230:AQ232 Z237:AQ239">
    <cfRule type="expression" dxfId="226" priority="227" stopIfTrue="1">
      <formula>$AB$223="2"</formula>
    </cfRule>
  </conditionalFormatting>
  <conditionalFormatting sqref="X303:AQ305 Z310:AQ312 X321:AQ323 Z328:AQ330 X285:AQ287 Z292:AQ294">
    <cfRule type="expression" dxfId="225" priority="251" stopIfTrue="1">
      <formula>$AB$278="2"</formula>
    </cfRule>
  </conditionalFormatting>
  <conditionalFormatting sqref="X358:AQ360 Z365:AQ367 X376:AQ378 Z383:AQ385 X340:AQ342 Z347:AQ349">
    <cfRule type="expression" dxfId="224" priority="247" stopIfTrue="1">
      <formula>$AB$333="2"</formula>
    </cfRule>
  </conditionalFormatting>
  <conditionalFormatting sqref="AS3:BN57">
    <cfRule type="expression" dxfId="223" priority="224" stopIfTrue="1">
      <formula>$AX$3=0</formula>
    </cfRule>
  </conditionalFormatting>
  <conditionalFormatting sqref="AS22:BN39">
    <cfRule type="expression" dxfId="222" priority="222" stopIfTrue="1">
      <formula>$BC$3=""</formula>
    </cfRule>
  </conditionalFormatting>
  <conditionalFormatting sqref="AS40:BN57">
    <cfRule type="expression" dxfId="221" priority="221" stopIfTrue="1">
      <formula>$BF$3=""</formula>
    </cfRule>
  </conditionalFormatting>
  <conditionalFormatting sqref="AS58:BN112">
    <cfRule type="expression" dxfId="220" priority="212" stopIfTrue="1">
      <formula>$AX$58=0</formula>
    </cfRule>
  </conditionalFormatting>
  <conditionalFormatting sqref="AS77:BN94">
    <cfRule type="expression" dxfId="219" priority="210" stopIfTrue="1">
      <formula>$BC$58=""</formula>
    </cfRule>
  </conditionalFormatting>
  <conditionalFormatting sqref="AS95:BN112">
    <cfRule type="expression" dxfId="218" priority="209" stopIfTrue="1">
      <formula>$BF$58=""</formula>
    </cfRule>
  </conditionalFormatting>
  <conditionalFormatting sqref="AS113:BN167">
    <cfRule type="expression" dxfId="217" priority="208" stopIfTrue="1">
      <formula>$AX$113=0</formula>
    </cfRule>
  </conditionalFormatting>
  <conditionalFormatting sqref="AS132:BN149">
    <cfRule type="expression" dxfId="216" priority="206" stopIfTrue="1">
      <formula>$BC$113=""</formula>
    </cfRule>
  </conditionalFormatting>
  <conditionalFormatting sqref="AS150:BN167">
    <cfRule type="expression" dxfId="215" priority="205" stopIfTrue="1">
      <formula>$BF$113=""</formula>
    </cfRule>
  </conditionalFormatting>
  <conditionalFormatting sqref="AS168:BN222">
    <cfRule type="expression" dxfId="214" priority="204" stopIfTrue="1">
      <formula>$AX$168=0</formula>
    </cfRule>
  </conditionalFormatting>
  <conditionalFormatting sqref="AS187:BN204">
    <cfRule type="expression" dxfId="213" priority="202" stopIfTrue="1">
      <formula>$BC$168=""</formula>
    </cfRule>
  </conditionalFormatting>
  <conditionalFormatting sqref="AS205:BN222">
    <cfRule type="expression" dxfId="212" priority="201" stopIfTrue="1">
      <formula>$BF$168=""</formula>
    </cfRule>
  </conditionalFormatting>
  <conditionalFormatting sqref="AS223:BN277">
    <cfRule type="expression" dxfId="211" priority="200" stopIfTrue="1">
      <formula>$AX$223=0</formula>
    </cfRule>
  </conditionalFormatting>
  <conditionalFormatting sqref="AS242:BN259">
    <cfRule type="expression" dxfId="210" priority="198" stopIfTrue="1">
      <formula>$BC$223=""</formula>
    </cfRule>
  </conditionalFormatting>
  <conditionalFormatting sqref="AS260:BN277">
    <cfRule type="expression" dxfId="209" priority="197" stopIfTrue="1">
      <formula>$BF$223=""</formula>
    </cfRule>
  </conditionalFormatting>
  <conditionalFormatting sqref="AS278:BN332">
    <cfRule type="expression" dxfId="208" priority="220" stopIfTrue="1">
      <formula>$AX$278=0</formula>
    </cfRule>
  </conditionalFormatting>
  <conditionalFormatting sqref="AS297:BN314">
    <cfRule type="expression" dxfId="207" priority="218" stopIfTrue="1">
      <formula>$BC$278=""</formula>
    </cfRule>
  </conditionalFormatting>
  <conditionalFormatting sqref="AS315:BN332">
    <cfRule type="expression" dxfId="206" priority="217" stopIfTrue="1">
      <formula>$BF$278=""</formula>
    </cfRule>
  </conditionalFormatting>
  <conditionalFormatting sqref="AS333:BN387">
    <cfRule type="expression" dxfId="205" priority="216" stopIfTrue="1">
      <formula>$AX$333=0</formula>
    </cfRule>
  </conditionalFormatting>
  <conditionalFormatting sqref="AS352:BN369">
    <cfRule type="expression" dxfId="204" priority="214" stopIfTrue="1">
      <formula>$BC$333=""</formula>
    </cfRule>
  </conditionalFormatting>
  <conditionalFormatting sqref="AS370:BN387">
    <cfRule type="expression" dxfId="203" priority="213" stopIfTrue="1">
      <formula>$BF$333=""</formula>
    </cfRule>
  </conditionalFormatting>
  <conditionalFormatting sqref="AT28:BM30 AV35:BM37 AT46:BM48 AV53:BM55 AT10:BM12 AV17:BM19">
    <cfRule type="expression" dxfId="202" priority="223" stopIfTrue="1">
      <formula>$AX$3="2"</formula>
    </cfRule>
  </conditionalFormatting>
  <conditionalFormatting sqref="AT83:BM85 AV90:BM92 AT101:BM103 AV108:BM110 AT65:BM67 AV72:BM74">
    <cfRule type="expression" dxfId="201" priority="211" stopIfTrue="1">
      <formula>$AX$58="2"</formula>
    </cfRule>
  </conditionalFormatting>
  <conditionalFormatting sqref="AT138:BM140 AV145:BM147 AT156:BM158 AV163:BM165 AT120:BM122 AV127:BM129">
    <cfRule type="expression" dxfId="200" priority="207" stopIfTrue="1">
      <formula>$AX$113="2"</formula>
    </cfRule>
  </conditionalFormatting>
  <conditionalFormatting sqref="AT193:BM195 AV200:BM202 AT211:BM213 AV218:BM220 AT175:BM177 AV182:BM184">
    <cfRule type="expression" dxfId="199" priority="203" stopIfTrue="1">
      <formula>$AX$168="2"</formula>
    </cfRule>
  </conditionalFormatting>
  <conditionalFormatting sqref="AT248:BM250 AV255:BM257 AT266:BM268 AV273:BM275 AT230:BM232 AV237:BM239">
    <cfRule type="expression" dxfId="198" priority="199" stopIfTrue="1">
      <formula>$AX$223="2"</formula>
    </cfRule>
  </conditionalFormatting>
  <conditionalFormatting sqref="AT303:BM305 AV310:BM312 AT321:BM323 AV328:BM330 AT285:BM287 AV292:BM294">
    <cfRule type="expression" dxfId="197" priority="219" stopIfTrue="1">
      <formula>$AX$278="2"</formula>
    </cfRule>
  </conditionalFormatting>
  <conditionalFormatting sqref="AT358:BM360 AV365:BM367 AT376:BM378 AV383:BM385 AT340:BM342 AV347:BM349">
    <cfRule type="expression" dxfId="196" priority="215" stopIfTrue="1">
      <formula>$AX$333="2"</formula>
    </cfRule>
  </conditionalFormatting>
  <conditionalFormatting sqref="BO3:CJ57">
    <cfRule type="expression" dxfId="195" priority="188" stopIfTrue="1">
      <formula>$BT$3=0</formula>
    </cfRule>
  </conditionalFormatting>
  <conditionalFormatting sqref="BO22:CJ39">
    <cfRule type="expression" dxfId="194" priority="186" stopIfTrue="1">
      <formula>$BY$3=""</formula>
    </cfRule>
  </conditionalFormatting>
  <conditionalFormatting sqref="BO40:CJ57">
    <cfRule type="expression" dxfId="193" priority="185" stopIfTrue="1">
      <formula>$CB$3=""</formula>
    </cfRule>
  </conditionalFormatting>
  <conditionalFormatting sqref="BO58:CJ112">
    <cfRule type="expression" dxfId="192" priority="184" stopIfTrue="1">
      <formula>$BT$58=0</formula>
    </cfRule>
  </conditionalFormatting>
  <conditionalFormatting sqref="BO77:CJ94">
    <cfRule type="expression" dxfId="191" priority="182" stopIfTrue="1">
      <formula>$BY$58=""</formula>
    </cfRule>
  </conditionalFormatting>
  <conditionalFormatting sqref="BO95:CJ112">
    <cfRule type="expression" dxfId="190" priority="181" stopIfTrue="1">
      <formula>$CB$58=""</formula>
    </cfRule>
  </conditionalFormatting>
  <conditionalFormatting sqref="BO113:CJ167">
    <cfRule type="expression" dxfId="189" priority="180" stopIfTrue="1">
      <formula>$BT$113=0</formula>
    </cfRule>
  </conditionalFormatting>
  <conditionalFormatting sqref="BO132:CJ149">
    <cfRule type="expression" dxfId="188" priority="178" stopIfTrue="1">
      <formula>$BY$113=""</formula>
    </cfRule>
  </conditionalFormatting>
  <conditionalFormatting sqref="BO150:CJ167">
    <cfRule type="expression" dxfId="187" priority="177" stopIfTrue="1">
      <formula>$CB$113=""</formula>
    </cfRule>
  </conditionalFormatting>
  <conditionalFormatting sqref="BO168:CJ222">
    <cfRule type="expression" dxfId="186" priority="176" stopIfTrue="1">
      <formula>$BT$168=0</formula>
    </cfRule>
  </conditionalFormatting>
  <conditionalFormatting sqref="BO187:CJ204">
    <cfRule type="expression" dxfId="185" priority="174" stopIfTrue="1">
      <formula>$BY$168=""</formula>
    </cfRule>
  </conditionalFormatting>
  <conditionalFormatting sqref="BO205:CJ222">
    <cfRule type="expression" dxfId="184" priority="173" stopIfTrue="1">
      <formula>$CB$168=""</formula>
    </cfRule>
  </conditionalFormatting>
  <conditionalFormatting sqref="BO223:CJ277">
    <cfRule type="expression" dxfId="183" priority="172" stopIfTrue="1">
      <formula>$BT$223=0</formula>
    </cfRule>
  </conditionalFormatting>
  <conditionalFormatting sqref="BO242:CJ259">
    <cfRule type="expression" dxfId="182" priority="170" stopIfTrue="1">
      <formula>$BY$223=""</formula>
    </cfRule>
  </conditionalFormatting>
  <conditionalFormatting sqref="BO260:CJ277">
    <cfRule type="expression" dxfId="181" priority="169" stopIfTrue="1">
      <formula>$CB$223=""</formula>
    </cfRule>
  </conditionalFormatting>
  <conditionalFormatting sqref="BO278:CJ332">
    <cfRule type="expression" dxfId="180" priority="196" stopIfTrue="1">
      <formula>$BT$278=0</formula>
    </cfRule>
  </conditionalFormatting>
  <conditionalFormatting sqref="BO297:CJ314">
    <cfRule type="expression" dxfId="179" priority="194" stopIfTrue="1">
      <formula>$BY$278=""</formula>
    </cfRule>
  </conditionalFormatting>
  <conditionalFormatting sqref="BO315:CJ332">
    <cfRule type="expression" dxfId="178" priority="193" stopIfTrue="1">
      <formula>$CB$278=""</formula>
    </cfRule>
  </conditionalFormatting>
  <conditionalFormatting sqref="BO333:CJ387">
    <cfRule type="expression" dxfId="177" priority="192" stopIfTrue="1">
      <formula>$BT$333=0</formula>
    </cfRule>
  </conditionalFormatting>
  <conditionalFormatting sqref="BO352:CJ369">
    <cfRule type="expression" dxfId="176" priority="190" stopIfTrue="1">
      <formula>$BY$333=""</formula>
    </cfRule>
  </conditionalFormatting>
  <conditionalFormatting sqref="BO370:CJ387">
    <cfRule type="expression" dxfId="175" priority="189" stopIfTrue="1">
      <formula>$CB$333=""</formula>
    </cfRule>
  </conditionalFormatting>
  <conditionalFormatting sqref="BP28:CI30 BR35:CI37 BP46:CI48 BR53:CI55 BP10:CI12 BR17:CI19">
    <cfRule type="expression" dxfId="174" priority="187" stopIfTrue="1">
      <formula>$BT$3="2"</formula>
    </cfRule>
  </conditionalFormatting>
  <conditionalFormatting sqref="BP83:CI85 BR90:CI92 BP101:CI103 BR108:CI110 BP65:CI67 BR72:CI74">
    <cfRule type="expression" dxfId="173" priority="183" stopIfTrue="1">
      <formula>$BT$58="2"</formula>
    </cfRule>
  </conditionalFormatting>
  <conditionalFormatting sqref="BP138:CI140 BR145:CI147 BP156:CI158 BR163:CI165 BP120:CI122 BR127:CI129">
    <cfRule type="expression" dxfId="172" priority="179" stopIfTrue="1">
      <formula>$BT$113="2"</formula>
    </cfRule>
  </conditionalFormatting>
  <conditionalFormatting sqref="BP193:CI195 BR200:CI202 BP211:CI213 BR218:CI220 BP175:CI177 BR182:CI184">
    <cfRule type="expression" dxfId="171" priority="175" stopIfTrue="1">
      <formula>$BT$168="2"</formula>
    </cfRule>
  </conditionalFormatting>
  <conditionalFormatting sqref="BP248:CI250 BR255:CI257 BP266:CI268 BR273:CI275 BP230:CI232 BR237:CI239">
    <cfRule type="expression" dxfId="170" priority="171" stopIfTrue="1">
      <formula>$BT$223="2"</formula>
    </cfRule>
  </conditionalFormatting>
  <conditionalFormatting sqref="BP303:CI305 BR310:CI312 BP321:CI323 BR328:CI330 BP285:CI287 BR292:CI294">
    <cfRule type="expression" dxfId="169" priority="195" stopIfTrue="1">
      <formula>$BT$278="2"</formula>
    </cfRule>
  </conditionalFormatting>
  <conditionalFormatting sqref="BP358:CI360 BR365:CI367 BP376:CI378 BR383:CI385 BP340:CI342 BR347:CI349">
    <cfRule type="expression" dxfId="168" priority="191" stopIfTrue="1">
      <formula>$BT$333="2"</formula>
    </cfRule>
  </conditionalFormatting>
  <conditionalFormatting sqref="CK3:DF57">
    <cfRule type="expression" dxfId="167" priority="160" stopIfTrue="1">
      <formula>$CP$3=0</formula>
    </cfRule>
  </conditionalFormatting>
  <conditionalFormatting sqref="CK22:DF39">
    <cfRule type="expression" dxfId="166" priority="158" stopIfTrue="1">
      <formula>$CU$3=""</formula>
    </cfRule>
  </conditionalFormatting>
  <conditionalFormatting sqref="CK40:DF57">
    <cfRule type="expression" dxfId="165" priority="157" stopIfTrue="1">
      <formula>$CX$3=""</formula>
    </cfRule>
  </conditionalFormatting>
  <conditionalFormatting sqref="CK58:DF112">
    <cfRule type="expression" dxfId="164" priority="156" stopIfTrue="1">
      <formula>$CP$58=0</formula>
    </cfRule>
  </conditionalFormatting>
  <conditionalFormatting sqref="CK77:DF94">
    <cfRule type="expression" dxfId="163" priority="154" stopIfTrue="1">
      <formula>$CU$58=""</formula>
    </cfRule>
  </conditionalFormatting>
  <conditionalFormatting sqref="CK95:DF112">
    <cfRule type="expression" dxfId="162" priority="153" stopIfTrue="1">
      <formula>$CX$58=""</formula>
    </cfRule>
  </conditionalFormatting>
  <conditionalFormatting sqref="CK113:DF167">
    <cfRule type="expression" dxfId="161" priority="152" stopIfTrue="1">
      <formula>$CP$113=0</formula>
    </cfRule>
  </conditionalFormatting>
  <conditionalFormatting sqref="CK132:DF149">
    <cfRule type="expression" dxfId="160" priority="150" stopIfTrue="1">
      <formula>$CU$113=""</formula>
    </cfRule>
  </conditionalFormatting>
  <conditionalFormatting sqref="CK150:DF167">
    <cfRule type="expression" dxfId="159" priority="149" stopIfTrue="1">
      <formula>$CX$113=""</formula>
    </cfRule>
  </conditionalFormatting>
  <conditionalFormatting sqref="CK168:DF222">
    <cfRule type="expression" dxfId="158" priority="148" stopIfTrue="1">
      <formula>$CP$168=0</formula>
    </cfRule>
  </conditionalFormatting>
  <conditionalFormatting sqref="CK187:DF204">
    <cfRule type="expression" dxfId="157" priority="146" stopIfTrue="1">
      <formula>$CU$168=""</formula>
    </cfRule>
  </conditionalFormatting>
  <conditionalFormatting sqref="CK205:DF222">
    <cfRule type="expression" dxfId="156" priority="145" stopIfTrue="1">
      <formula>$CX$168=""</formula>
    </cfRule>
  </conditionalFormatting>
  <conditionalFormatting sqref="CK223:DF277">
    <cfRule type="expression" dxfId="155" priority="144" stopIfTrue="1">
      <formula>$CP$223=0</formula>
    </cfRule>
  </conditionalFormatting>
  <conditionalFormatting sqref="CK242:DF259">
    <cfRule type="expression" dxfId="154" priority="142" stopIfTrue="1">
      <formula>$CU$223=""</formula>
    </cfRule>
  </conditionalFormatting>
  <conditionalFormatting sqref="CK260:DF277">
    <cfRule type="expression" dxfId="153" priority="141" stopIfTrue="1">
      <formula>$CX$223=""</formula>
    </cfRule>
  </conditionalFormatting>
  <conditionalFormatting sqref="CK278:DF332">
    <cfRule type="expression" dxfId="152" priority="168" stopIfTrue="1">
      <formula>$CP$278=0</formula>
    </cfRule>
  </conditionalFormatting>
  <conditionalFormatting sqref="CK297:DF314">
    <cfRule type="expression" dxfId="151" priority="166" stopIfTrue="1">
      <formula>$CU$278=""</formula>
    </cfRule>
  </conditionalFormatting>
  <conditionalFormatting sqref="CK315:DF332">
    <cfRule type="expression" dxfId="150" priority="165" stopIfTrue="1">
      <formula>$CX$278=""</formula>
    </cfRule>
  </conditionalFormatting>
  <conditionalFormatting sqref="CK333:DF387">
    <cfRule type="expression" dxfId="149" priority="164" stopIfTrue="1">
      <formula>$CP$333=0</formula>
    </cfRule>
  </conditionalFormatting>
  <conditionalFormatting sqref="CK352:DF369">
    <cfRule type="expression" dxfId="148" priority="162" stopIfTrue="1">
      <formula>$CU$333=""</formula>
    </cfRule>
  </conditionalFormatting>
  <conditionalFormatting sqref="CK370:DF387">
    <cfRule type="expression" dxfId="147" priority="161" stopIfTrue="1">
      <formula>$CX$333=""</formula>
    </cfRule>
  </conditionalFormatting>
  <conditionalFormatting sqref="CL28:DE30 CN35:DE37 CL46:DE48 CN53:DE55 CL10:DE12 CN17:DE19">
    <cfRule type="expression" dxfId="146" priority="159" stopIfTrue="1">
      <formula>$CP$3="2"</formula>
    </cfRule>
  </conditionalFormatting>
  <conditionalFormatting sqref="CL83:DE85 CN90:DE92 CL101:DE103 CN108:DE110 CL65:DE67 CN72:DE74">
    <cfRule type="expression" dxfId="145" priority="155" stopIfTrue="1">
      <formula>$CP$58="2"</formula>
    </cfRule>
  </conditionalFormatting>
  <conditionalFormatting sqref="CL138:DE140 CN145:DE147 CL156:DE158 CN163:DE165 CL120:DE122 CN127:DE129">
    <cfRule type="expression" dxfId="144" priority="151" stopIfTrue="1">
      <formula>$CP$113="2"</formula>
    </cfRule>
  </conditionalFormatting>
  <conditionalFormatting sqref="CL193:DE195 CN200:DE202 CL211:DE213 CN218:DE220 CL175:DE177 CN182:DE184">
    <cfRule type="expression" dxfId="143" priority="147" stopIfTrue="1">
      <formula>$CP$168="2"</formula>
    </cfRule>
  </conditionalFormatting>
  <conditionalFormatting sqref="CL248:DE250 CN255:DE257 CL266:DE268 CN273:DE275 CL230:DE232 CN237:DE239">
    <cfRule type="expression" dxfId="142" priority="143" stopIfTrue="1">
      <formula>$CP$223="2"</formula>
    </cfRule>
  </conditionalFormatting>
  <conditionalFormatting sqref="CL303:DE305 CN310:DE312 CL321:DE323 CN328:DE330 CL285:DE287 CN292:DE294">
    <cfRule type="expression" dxfId="141" priority="167" stopIfTrue="1">
      <formula>$CP$278="2"</formula>
    </cfRule>
  </conditionalFormatting>
  <conditionalFormatting sqref="CL358:DE360 CN365:DE367 CL376:DE378 CN383:DE385 CL340:DE342 CN347:DE349">
    <cfRule type="expression" dxfId="140" priority="163" stopIfTrue="1">
      <formula>$CP$333="2"</formula>
    </cfRule>
  </conditionalFormatting>
  <conditionalFormatting sqref="DG3:EB57">
    <cfRule type="expression" dxfId="139" priority="132" stopIfTrue="1">
      <formula>$DL$3=0</formula>
    </cfRule>
  </conditionalFormatting>
  <conditionalFormatting sqref="DG22:EB39">
    <cfRule type="expression" dxfId="138" priority="130" stopIfTrue="1">
      <formula>$DQ$3=""</formula>
    </cfRule>
  </conditionalFormatting>
  <conditionalFormatting sqref="DG40:EB57">
    <cfRule type="expression" dxfId="137" priority="129" stopIfTrue="1">
      <formula>$DT$3=""</formula>
    </cfRule>
  </conditionalFormatting>
  <conditionalFormatting sqref="DG58:EB112">
    <cfRule type="expression" dxfId="136" priority="128" stopIfTrue="1">
      <formula>$DL$58=0</formula>
    </cfRule>
  </conditionalFormatting>
  <conditionalFormatting sqref="DG77:EB94">
    <cfRule type="expression" dxfId="135" priority="126" stopIfTrue="1">
      <formula>$DQ$58=""</formula>
    </cfRule>
  </conditionalFormatting>
  <conditionalFormatting sqref="DG95:EB112">
    <cfRule type="expression" dxfId="134" priority="125" stopIfTrue="1">
      <formula>$DT$58=""</formula>
    </cfRule>
  </conditionalFormatting>
  <conditionalFormatting sqref="DG113:EB167">
    <cfRule type="expression" dxfId="133" priority="124" stopIfTrue="1">
      <formula>$DL$113=0</formula>
    </cfRule>
  </conditionalFormatting>
  <conditionalFormatting sqref="DG132:EB149">
    <cfRule type="expression" dxfId="132" priority="122" stopIfTrue="1">
      <formula>$DQ$113=""</formula>
    </cfRule>
  </conditionalFormatting>
  <conditionalFormatting sqref="DG150:EB167">
    <cfRule type="expression" dxfId="131" priority="121" stopIfTrue="1">
      <formula>$DT$113=""</formula>
    </cfRule>
  </conditionalFormatting>
  <conditionalFormatting sqref="DG168:EB222">
    <cfRule type="expression" dxfId="130" priority="120" stopIfTrue="1">
      <formula>$DL$168=0</formula>
    </cfRule>
  </conditionalFormatting>
  <conditionalFormatting sqref="DG187:EB204">
    <cfRule type="expression" dxfId="129" priority="118" stopIfTrue="1">
      <formula>$DQ$168=""</formula>
    </cfRule>
  </conditionalFormatting>
  <conditionalFormatting sqref="DG205:EB222">
    <cfRule type="expression" dxfId="128" priority="117" stopIfTrue="1">
      <formula>$DT$168=""</formula>
    </cfRule>
  </conditionalFormatting>
  <conditionalFormatting sqref="DG223:EB277">
    <cfRule type="expression" dxfId="127" priority="116" stopIfTrue="1">
      <formula>$DL$223=0</formula>
    </cfRule>
  </conditionalFormatting>
  <conditionalFormatting sqref="DG242:EB259">
    <cfRule type="expression" dxfId="126" priority="114" stopIfTrue="1">
      <formula>$DQ$223=""</formula>
    </cfRule>
  </conditionalFormatting>
  <conditionalFormatting sqref="DG260:EB277">
    <cfRule type="expression" dxfId="125" priority="113" stopIfTrue="1">
      <formula>$DT$223=""</formula>
    </cfRule>
  </conditionalFormatting>
  <conditionalFormatting sqref="DG278:EB332">
    <cfRule type="expression" dxfId="124" priority="140" stopIfTrue="1">
      <formula>$DL$278=0</formula>
    </cfRule>
  </conditionalFormatting>
  <conditionalFormatting sqref="DG297:EB314">
    <cfRule type="expression" dxfId="123" priority="138" stopIfTrue="1">
      <formula>$DQ$278=""</formula>
    </cfRule>
  </conditionalFormatting>
  <conditionalFormatting sqref="DG315:EB332">
    <cfRule type="expression" dxfId="122" priority="137" stopIfTrue="1">
      <formula>$DT$278=""</formula>
    </cfRule>
  </conditionalFormatting>
  <conditionalFormatting sqref="DG333:EB387">
    <cfRule type="expression" dxfId="121" priority="136" stopIfTrue="1">
      <formula>$DL$333=0</formula>
    </cfRule>
  </conditionalFormatting>
  <conditionalFormatting sqref="DG352:EB369">
    <cfRule type="expression" dxfId="120" priority="134" stopIfTrue="1">
      <formula>$DQ$333=""</formula>
    </cfRule>
  </conditionalFormatting>
  <conditionalFormatting sqref="DG370:EB387">
    <cfRule type="expression" dxfId="119" priority="133" stopIfTrue="1">
      <formula>$DT$333=""</formula>
    </cfRule>
  </conditionalFormatting>
  <conditionalFormatting sqref="DH28:EA30 DJ35:EA37 DH46:EA48 DJ53:EA55 DH10:EA12 DJ17:EA19">
    <cfRule type="expression" dxfId="118" priority="131" stopIfTrue="1">
      <formula>$DL$3="2"</formula>
    </cfRule>
  </conditionalFormatting>
  <conditionalFormatting sqref="DH83:EA85 DJ90:EA92 DH101:EA103 DJ108:EA110 DH65:EA67 DJ72:EA74">
    <cfRule type="expression" dxfId="117" priority="127" stopIfTrue="1">
      <formula>$DL$58="2"</formula>
    </cfRule>
  </conditionalFormatting>
  <conditionalFormatting sqref="DH138:EA140 DJ145:EA147 DH156:EA158 DJ163:EA165 DH120:EA122 DJ127:EA129">
    <cfRule type="expression" dxfId="116" priority="123" stopIfTrue="1">
      <formula>$DL$113="2"</formula>
    </cfRule>
  </conditionalFormatting>
  <conditionalFormatting sqref="DH193:EA195 DJ200:EA202 DH211:EA213 DJ218:EA220 DH175:EA177 DJ182:EA184">
    <cfRule type="expression" dxfId="115" priority="119" stopIfTrue="1">
      <formula>$DL$168="2"</formula>
    </cfRule>
  </conditionalFormatting>
  <conditionalFormatting sqref="DH248:EA250 DJ255:EA257 DH266:EA268 DJ273:EA275 DH230:EA232 DJ237:EA239">
    <cfRule type="expression" dxfId="114" priority="115" stopIfTrue="1">
      <formula>$DL$223="2"</formula>
    </cfRule>
  </conditionalFormatting>
  <conditionalFormatting sqref="DH303:EA305 DJ310:EA312 DH321:EA323 DJ328:EA330 DH285:EA287 DJ292:EA294">
    <cfRule type="expression" dxfId="113" priority="139" stopIfTrue="1">
      <formula>$DL$278="2"</formula>
    </cfRule>
  </conditionalFormatting>
  <conditionalFormatting sqref="DH358:EA360 DJ365:EA367 DH376:EA378 DJ383:EA385 DH340:EA342 DJ347:EA349">
    <cfRule type="expression" dxfId="112" priority="135" stopIfTrue="1">
      <formula>$DL$333="2"</formula>
    </cfRule>
  </conditionalFormatting>
  <conditionalFormatting sqref="EC3:EX57">
    <cfRule type="expression" dxfId="111" priority="104" stopIfTrue="1">
      <formula>$EH$3=0</formula>
    </cfRule>
  </conditionalFormatting>
  <conditionalFormatting sqref="EC22:EX39">
    <cfRule type="expression" dxfId="110" priority="102" stopIfTrue="1">
      <formula>$EM$3=""</formula>
    </cfRule>
  </conditionalFormatting>
  <conditionalFormatting sqref="EC40:EX57">
    <cfRule type="expression" dxfId="109" priority="101" stopIfTrue="1">
      <formula>$EP$3=""</formula>
    </cfRule>
  </conditionalFormatting>
  <conditionalFormatting sqref="EC58:EX112">
    <cfRule type="expression" dxfId="108" priority="100" stopIfTrue="1">
      <formula>$EH$58=0</formula>
    </cfRule>
  </conditionalFormatting>
  <conditionalFormatting sqref="EC77:EX94">
    <cfRule type="expression" dxfId="107" priority="98" stopIfTrue="1">
      <formula>$EM$58=""</formula>
    </cfRule>
  </conditionalFormatting>
  <conditionalFormatting sqref="EC95:EX112">
    <cfRule type="expression" dxfId="106" priority="97" stopIfTrue="1">
      <formula>$EP$58=""</formula>
    </cfRule>
  </conditionalFormatting>
  <conditionalFormatting sqref="EC113:EX167">
    <cfRule type="expression" dxfId="105" priority="96" stopIfTrue="1">
      <formula>$EH$113=0</formula>
    </cfRule>
  </conditionalFormatting>
  <conditionalFormatting sqref="EC132:EX149">
    <cfRule type="expression" dxfId="104" priority="94" stopIfTrue="1">
      <formula>$EM$113=""</formula>
    </cfRule>
  </conditionalFormatting>
  <conditionalFormatting sqref="EC150:EX167">
    <cfRule type="expression" dxfId="103" priority="93" stopIfTrue="1">
      <formula>$EP$113=""</formula>
    </cfRule>
  </conditionalFormatting>
  <conditionalFormatting sqref="EC168:EX222">
    <cfRule type="expression" dxfId="102" priority="92" stopIfTrue="1">
      <formula>$EH$168=0</formula>
    </cfRule>
  </conditionalFormatting>
  <conditionalFormatting sqref="EC187:EX204">
    <cfRule type="expression" dxfId="101" priority="90" stopIfTrue="1">
      <formula>$EM$168=""</formula>
    </cfRule>
  </conditionalFormatting>
  <conditionalFormatting sqref="EC205:EX222">
    <cfRule type="expression" dxfId="100" priority="89" stopIfTrue="1">
      <formula>$EP$168=""</formula>
    </cfRule>
  </conditionalFormatting>
  <conditionalFormatting sqref="EC223:EX277">
    <cfRule type="expression" dxfId="99" priority="88" stopIfTrue="1">
      <formula>$EH$223=0</formula>
    </cfRule>
  </conditionalFormatting>
  <conditionalFormatting sqref="EC242:EX259">
    <cfRule type="expression" dxfId="98" priority="86" stopIfTrue="1">
      <formula>$EM$223=""</formula>
    </cfRule>
  </conditionalFormatting>
  <conditionalFormatting sqref="EC260:EX277">
    <cfRule type="expression" dxfId="97" priority="85" stopIfTrue="1">
      <formula>$EP$223=""</formula>
    </cfRule>
  </conditionalFormatting>
  <conditionalFormatting sqref="EC278:EX332">
    <cfRule type="expression" dxfId="96" priority="112" stopIfTrue="1">
      <formula>$EH$278=0</formula>
    </cfRule>
  </conditionalFormatting>
  <conditionalFormatting sqref="EC297:EX314">
    <cfRule type="expression" dxfId="95" priority="110" stopIfTrue="1">
      <formula>$EM$278=""</formula>
    </cfRule>
  </conditionalFormatting>
  <conditionalFormatting sqref="EC315:EX332">
    <cfRule type="expression" dxfId="94" priority="109" stopIfTrue="1">
      <formula>$EP$278=""</formula>
    </cfRule>
  </conditionalFormatting>
  <conditionalFormatting sqref="EC333:EX387">
    <cfRule type="expression" dxfId="93" priority="108" stopIfTrue="1">
      <formula>$EH$333=0</formula>
    </cfRule>
  </conditionalFormatting>
  <conditionalFormatting sqref="EC352:EX369">
    <cfRule type="expression" dxfId="92" priority="106" stopIfTrue="1">
      <formula>$EM$333=""</formula>
    </cfRule>
  </conditionalFormatting>
  <conditionalFormatting sqref="EC370:EX387">
    <cfRule type="expression" dxfId="91" priority="105" stopIfTrue="1">
      <formula>$EP$333=""</formula>
    </cfRule>
  </conditionalFormatting>
  <conditionalFormatting sqref="ED28:EW30 EF35:EW37 ED46:EW48 EF53:EW55 ED10:EW12 EF17:EW19">
    <cfRule type="expression" dxfId="90" priority="103" stopIfTrue="1">
      <formula>$EH$3="2"</formula>
    </cfRule>
  </conditionalFormatting>
  <conditionalFormatting sqref="ED83:EW85 EF90:EW92 ED101:EW103 EF108:EW110 ED65:EW67 EF72:EW74">
    <cfRule type="expression" dxfId="89" priority="99" stopIfTrue="1">
      <formula>$EH$58="2"</formula>
    </cfRule>
  </conditionalFormatting>
  <conditionalFormatting sqref="ED138:EW140 EF145:EW147 ED156:EW158 EF163:EW165 ED120:EW122 EF127:EW129">
    <cfRule type="expression" dxfId="88" priority="95" stopIfTrue="1">
      <formula>$EH$113="2"</formula>
    </cfRule>
  </conditionalFormatting>
  <conditionalFormatting sqref="ED193:EW195 EF200:EW202 ED211:EW213 EF218:EW220 ED175:EW177 EF182:EW184">
    <cfRule type="expression" dxfId="87" priority="91" stopIfTrue="1">
      <formula>$EH$168="2"</formula>
    </cfRule>
  </conditionalFormatting>
  <conditionalFormatting sqref="ED248:EW250 EF255:EW257 ED266:EW268 EF273:EW275 ED230:EW232 EF237:EW239">
    <cfRule type="expression" dxfId="86" priority="87" stopIfTrue="1">
      <formula>$EH$223="2"</formula>
    </cfRule>
  </conditionalFormatting>
  <conditionalFormatting sqref="ED303:EW305 EF310:EW312 ED321:EW323 EF328:EW330 ED285:EW287 EF292:EW294">
    <cfRule type="expression" dxfId="85" priority="111" stopIfTrue="1">
      <formula>$EH$278="2"</formula>
    </cfRule>
  </conditionalFormatting>
  <conditionalFormatting sqref="ED358:EW360 EF365:EW367 ED376:EW378 EF383:EW385 ED340:EW342 EF347:EW349">
    <cfRule type="expression" dxfId="84" priority="107" stopIfTrue="1">
      <formula>$EH$333="2"</formula>
    </cfRule>
  </conditionalFormatting>
  <conditionalFormatting sqref="EY3:FT57">
    <cfRule type="expression" dxfId="83" priority="76" stopIfTrue="1">
      <formula>$FD$3=0</formula>
    </cfRule>
  </conditionalFormatting>
  <conditionalFormatting sqref="EY22:FT39">
    <cfRule type="expression" dxfId="82" priority="74" stopIfTrue="1">
      <formula>$FI$3=""</formula>
    </cfRule>
  </conditionalFormatting>
  <conditionalFormatting sqref="EY40:FT57">
    <cfRule type="expression" dxfId="81" priority="73" stopIfTrue="1">
      <formula>$FL$3=""</formula>
    </cfRule>
  </conditionalFormatting>
  <conditionalFormatting sqref="EY58:FT112">
    <cfRule type="expression" dxfId="80" priority="72" stopIfTrue="1">
      <formula>$FD$58=0</formula>
    </cfRule>
  </conditionalFormatting>
  <conditionalFormatting sqref="EY77:FT94">
    <cfRule type="expression" dxfId="79" priority="70" stopIfTrue="1">
      <formula>$FI$58=""</formula>
    </cfRule>
  </conditionalFormatting>
  <conditionalFormatting sqref="EY95:FT112">
    <cfRule type="expression" dxfId="78" priority="69" stopIfTrue="1">
      <formula>$FL$58=""</formula>
    </cfRule>
  </conditionalFormatting>
  <conditionalFormatting sqref="EY113:FT167">
    <cfRule type="expression" dxfId="77" priority="68" stopIfTrue="1">
      <formula>$FD$113=0</formula>
    </cfRule>
  </conditionalFormatting>
  <conditionalFormatting sqref="EY132:FT149">
    <cfRule type="expression" dxfId="76" priority="66" stopIfTrue="1">
      <formula>$FI$113=""</formula>
    </cfRule>
  </conditionalFormatting>
  <conditionalFormatting sqref="EY150:FT167">
    <cfRule type="expression" dxfId="75" priority="65" stopIfTrue="1">
      <formula>$FL$113=""</formula>
    </cfRule>
  </conditionalFormatting>
  <conditionalFormatting sqref="EY168:FT222">
    <cfRule type="expression" dxfId="74" priority="64" stopIfTrue="1">
      <formula>$FD$168=0</formula>
    </cfRule>
  </conditionalFormatting>
  <conditionalFormatting sqref="EY187:FT204">
    <cfRule type="expression" dxfId="73" priority="62" stopIfTrue="1">
      <formula>$FI$168=""</formula>
    </cfRule>
  </conditionalFormatting>
  <conditionalFormatting sqref="EY205:FT222">
    <cfRule type="expression" dxfId="72" priority="61" stopIfTrue="1">
      <formula>$FL$168=""</formula>
    </cfRule>
  </conditionalFormatting>
  <conditionalFormatting sqref="EY223:FT277">
    <cfRule type="expression" dxfId="71" priority="60" stopIfTrue="1">
      <formula>$FD$223=0</formula>
    </cfRule>
  </conditionalFormatting>
  <conditionalFormatting sqref="EY242:FT259">
    <cfRule type="expression" dxfId="70" priority="58" stopIfTrue="1">
      <formula>$FI$223=""</formula>
    </cfRule>
  </conditionalFormatting>
  <conditionalFormatting sqref="EY260:FT277">
    <cfRule type="expression" dxfId="69" priority="57" stopIfTrue="1">
      <formula>$FL$223=""</formula>
    </cfRule>
  </conditionalFormatting>
  <conditionalFormatting sqref="EY278:FT332">
    <cfRule type="expression" dxfId="68" priority="84" stopIfTrue="1">
      <formula>$FD$278=0</formula>
    </cfRule>
  </conditionalFormatting>
  <conditionalFormatting sqref="EY297:FT314">
    <cfRule type="expression" dxfId="67" priority="82" stopIfTrue="1">
      <formula>$FI$278=""</formula>
    </cfRule>
  </conditionalFormatting>
  <conditionalFormatting sqref="EY315:FT332">
    <cfRule type="expression" dxfId="66" priority="81" stopIfTrue="1">
      <formula>$FL$278=""</formula>
    </cfRule>
  </conditionalFormatting>
  <conditionalFormatting sqref="EY333:FT387">
    <cfRule type="expression" dxfId="65" priority="80" stopIfTrue="1">
      <formula>$FD$333=0</formula>
    </cfRule>
  </conditionalFormatting>
  <conditionalFormatting sqref="EY352:FT369">
    <cfRule type="expression" dxfId="64" priority="78" stopIfTrue="1">
      <formula>$FI$333=""</formula>
    </cfRule>
  </conditionalFormatting>
  <conditionalFormatting sqref="EY370:FT387">
    <cfRule type="expression" dxfId="63" priority="77" stopIfTrue="1">
      <formula>$FL$333=""</formula>
    </cfRule>
  </conditionalFormatting>
  <conditionalFormatting sqref="EZ28:FS30 FB35:FS37 EZ46:FS48 FB53:FS55 EZ10:FS12 FB17:FS19">
    <cfRule type="expression" dxfId="62" priority="75" stopIfTrue="1">
      <formula>$FD$3="2"</formula>
    </cfRule>
  </conditionalFormatting>
  <conditionalFormatting sqref="EZ83:FS85 FB90:FS92 EZ101:FS103 FB108:FS110 EZ65:FS67 FB72:FS74">
    <cfRule type="expression" dxfId="61" priority="71" stopIfTrue="1">
      <formula>$FD$58="2"</formula>
    </cfRule>
  </conditionalFormatting>
  <conditionalFormatting sqref="EZ138:FS140 FB145:FS147 EZ156:FS158 FB163:FS165 EZ120:FS122 FB127:FS129">
    <cfRule type="expression" dxfId="60" priority="67" stopIfTrue="1">
      <formula>$FD$113="2"</formula>
    </cfRule>
  </conditionalFormatting>
  <conditionalFormatting sqref="EZ193:FS195 FB200:FS202 EZ211:FS213 FB218:FS220 EZ175:FS177 FB182:FS184">
    <cfRule type="expression" dxfId="59" priority="63" stopIfTrue="1">
      <formula>$FD$168="2"</formula>
    </cfRule>
  </conditionalFormatting>
  <conditionalFormatting sqref="EZ248:FS250 FB255:FS257 EZ266:FS268 FB273:FS275 EZ230:FS232 FB237:FS239">
    <cfRule type="expression" dxfId="58" priority="59" stopIfTrue="1">
      <formula>$FD$223="2"</formula>
    </cfRule>
  </conditionalFormatting>
  <conditionalFormatting sqref="EZ303:FS305 FB310:FS312 EZ321:FS323 FB328:FS330 EZ285:FS287 FB292:FS294">
    <cfRule type="expression" dxfId="57" priority="83" stopIfTrue="1">
      <formula>$FD$278="2"</formula>
    </cfRule>
  </conditionalFormatting>
  <conditionalFormatting sqref="EZ358:FS360 FB365:FS367 EZ376:FS378 FB383:FS385 EZ340:FS342 FB347:FS349">
    <cfRule type="expression" dxfId="56" priority="79" stopIfTrue="1">
      <formula>$FD$333="2"</formula>
    </cfRule>
  </conditionalFormatting>
  <conditionalFormatting sqref="FU3:GP57">
    <cfRule type="expression" dxfId="55" priority="48" stopIfTrue="1">
      <formula>$FZ$3=0</formula>
    </cfRule>
  </conditionalFormatting>
  <conditionalFormatting sqref="FU22:GP39">
    <cfRule type="expression" dxfId="54" priority="46" stopIfTrue="1">
      <formula>$GE$3=""</formula>
    </cfRule>
  </conditionalFormatting>
  <conditionalFormatting sqref="FU40:GP57">
    <cfRule type="expression" dxfId="53" priority="45" stopIfTrue="1">
      <formula>$GH$3=""</formula>
    </cfRule>
  </conditionalFormatting>
  <conditionalFormatting sqref="FU58:GP112">
    <cfRule type="expression" dxfId="52" priority="44" stopIfTrue="1">
      <formula>$FZ$58=0</formula>
    </cfRule>
  </conditionalFormatting>
  <conditionalFormatting sqref="FU77:GP94">
    <cfRule type="expression" dxfId="51" priority="42" stopIfTrue="1">
      <formula>$GE$58=""</formula>
    </cfRule>
  </conditionalFormatting>
  <conditionalFormatting sqref="FU95:GP112">
    <cfRule type="expression" dxfId="50" priority="41" stopIfTrue="1">
      <formula>$GH$58=""</formula>
    </cfRule>
  </conditionalFormatting>
  <conditionalFormatting sqref="FU113:GP167">
    <cfRule type="expression" dxfId="49" priority="40" stopIfTrue="1">
      <formula>$FZ$113=0</formula>
    </cfRule>
  </conditionalFormatting>
  <conditionalFormatting sqref="FU132:GP149">
    <cfRule type="expression" dxfId="48" priority="38" stopIfTrue="1">
      <formula>$GE$113=""</formula>
    </cfRule>
  </conditionalFormatting>
  <conditionalFormatting sqref="FU150:GP167">
    <cfRule type="expression" dxfId="47" priority="37" stopIfTrue="1">
      <formula>$GH$113=""</formula>
    </cfRule>
  </conditionalFormatting>
  <conditionalFormatting sqref="FU168:GP222">
    <cfRule type="expression" dxfId="46" priority="36" stopIfTrue="1">
      <formula>$FZ$168=0</formula>
    </cfRule>
  </conditionalFormatting>
  <conditionalFormatting sqref="FU187:GP204">
    <cfRule type="expression" dxfId="45" priority="34" stopIfTrue="1">
      <formula>$GE$168=""</formula>
    </cfRule>
  </conditionalFormatting>
  <conditionalFormatting sqref="FU205:GP222">
    <cfRule type="expression" dxfId="44" priority="33" stopIfTrue="1">
      <formula>$GH$168=""</formula>
    </cfRule>
  </conditionalFormatting>
  <conditionalFormatting sqref="FU223:GP277">
    <cfRule type="expression" dxfId="43" priority="32" stopIfTrue="1">
      <formula>$FZ$223=0</formula>
    </cfRule>
  </conditionalFormatting>
  <conditionalFormatting sqref="FU242:GP259">
    <cfRule type="expression" dxfId="42" priority="30" stopIfTrue="1">
      <formula>$GE$223=""</formula>
    </cfRule>
  </conditionalFormatting>
  <conditionalFormatting sqref="FU260:GP277">
    <cfRule type="expression" dxfId="41" priority="29" stopIfTrue="1">
      <formula>$GH$223=""</formula>
    </cfRule>
  </conditionalFormatting>
  <conditionalFormatting sqref="FU278:GP332">
    <cfRule type="expression" dxfId="40" priority="56" stopIfTrue="1">
      <formula>$FZ$278=0</formula>
    </cfRule>
  </conditionalFormatting>
  <conditionalFormatting sqref="FU297:GP314">
    <cfRule type="expression" dxfId="39" priority="54" stopIfTrue="1">
      <formula>$GE$278=""</formula>
    </cfRule>
  </conditionalFormatting>
  <conditionalFormatting sqref="FU315:GP332">
    <cfRule type="expression" dxfId="38" priority="53" stopIfTrue="1">
      <formula>$GH$278=""</formula>
    </cfRule>
  </conditionalFormatting>
  <conditionalFormatting sqref="FU333:GP387">
    <cfRule type="expression" dxfId="37" priority="52" stopIfTrue="1">
      <formula>$FZ$333=0</formula>
    </cfRule>
  </conditionalFormatting>
  <conditionalFormatting sqref="FU352:GP369">
    <cfRule type="expression" dxfId="36" priority="50" stopIfTrue="1">
      <formula>$GE$333=""</formula>
    </cfRule>
  </conditionalFormatting>
  <conditionalFormatting sqref="FU370:GP387">
    <cfRule type="expression" dxfId="35" priority="49" stopIfTrue="1">
      <formula>$GH$333=""</formula>
    </cfRule>
  </conditionalFormatting>
  <conditionalFormatting sqref="FV28:GO30 FX35:GO37 FV46:GO48 FX53:GO55 FV10:GO12 FX17:GO19">
    <cfRule type="expression" dxfId="34" priority="47" stopIfTrue="1">
      <formula>$FZ$3="2"</formula>
    </cfRule>
  </conditionalFormatting>
  <conditionalFormatting sqref="FV83:GO85 FX90:GO92 FV101:GO103 FX108:GO110 FV65:GO67 FX72:GO74">
    <cfRule type="expression" dxfId="33" priority="43" stopIfTrue="1">
      <formula>$FZ$58="2"</formula>
    </cfRule>
  </conditionalFormatting>
  <conditionalFormatting sqref="FV138:GO140 FX145:GO147 FV156:GO158 FX163:GO165 FV120:GO122 FX127:GO129">
    <cfRule type="expression" dxfId="32" priority="39" stopIfTrue="1">
      <formula>$FZ$113="2"</formula>
    </cfRule>
  </conditionalFormatting>
  <conditionalFormatting sqref="FV193:GO195 FX200:GO202 FV211:GO213 FX218:GO220 FV175:GO177 FX182:GO184">
    <cfRule type="expression" dxfId="31" priority="35" stopIfTrue="1">
      <formula>$FZ$168="2"</formula>
    </cfRule>
  </conditionalFormatting>
  <conditionalFormatting sqref="FV248:GO250 FX255:GO257 FV266:GO268 FX273:GO275 FV230:GO232 FX237:GO239">
    <cfRule type="expression" dxfId="30" priority="31" stopIfTrue="1">
      <formula>$FZ$223="2"</formula>
    </cfRule>
  </conditionalFormatting>
  <conditionalFormatting sqref="FV303:GO305 FX310:GO312 FV321:GO323 FX328:GO330 FV285:GO287 FX292:GO294">
    <cfRule type="expression" dxfId="29" priority="55" stopIfTrue="1">
      <formula>$FZ$278="2"</formula>
    </cfRule>
  </conditionalFormatting>
  <conditionalFormatting sqref="FV358:GO360 FX365:GO367 FV376:GO378 FX383:GO385 FV340:GO342 FX347:GO349">
    <cfRule type="expression" dxfId="28" priority="51" stopIfTrue="1">
      <formula>$FZ$333="2"</formula>
    </cfRule>
  </conditionalFormatting>
  <conditionalFormatting sqref="GQ3:HL57">
    <cfRule type="expression" dxfId="27" priority="20" stopIfTrue="1">
      <formula>$GV$3=0</formula>
    </cfRule>
  </conditionalFormatting>
  <conditionalFormatting sqref="GQ22:HL39">
    <cfRule type="expression" dxfId="26" priority="18" stopIfTrue="1">
      <formula>$HA$3=""</formula>
    </cfRule>
  </conditionalFormatting>
  <conditionalFormatting sqref="GQ40:HL57">
    <cfRule type="expression" dxfId="25" priority="17" stopIfTrue="1">
      <formula>$HD$3=""</formula>
    </cfRule>
  </conditionalFormatting>
  <conditionalFormatting sqref="GQ58:HL112">
    <cfRule type="expression" dxfId="24" priority="16" stopIfTrue="1">
      <formula>$GV$58=0</formula>
    </cfRule>
  </conditionalFormatting>
  <conditionalFormatting sqref="GQ77:HL94">
    <cfRule type="expression" dxfId="23" priority="14" stopIfTrue="1">
      <formula>$HA$58=""</formula>
    </cfRule>
  </conditionalFormatting>
  <conditionalFormatting sqref="GQ95:HL112">
    <cfRule type="expression" dxfId="22" priority="13" stopIfTrue="1">
      <formula>$HD$58=""</formula>
    </cfRule>
  </conditionalFormatting>
  <conditionalFormatting sqref="GQ113:HL167">
    <cfRule type="expression" dxfId="21" priority="12" stopIfTrue="1">
      <formula>$GV$113=0</formula>
    </cfRule>
  </conditionalFormatting>
  <conditionalFormatting sqref="GQ132:HL149">
    <cfRule type="expression" dxfId="20" priority="10" stopIfTrue="1">
      <formula>$HA$113=""</formula>
    </cfRule>
  </conditionalFormatting>
  <conditionalFormatting sqref="GQ150:HL167">
    <cfRule type="expression" dxfId="19" priority="9" stopIfTrue="1">
      <formula>$HD$113=""</formula>
    </cfRule>
  </conditionalFormatting>
  <conditionalFormatting sqref="GQ168:HL222">
    <cfRule type="expression" dxfId="18" priority="8" stopIfTrue="1">
      <formula>$GV$168=0</formula>
    </cfRule>
  </conditionalFormatting>
  <conditionalFormatting sqref="GQ187:HL204">
    <cfRule type="expression" dxfId="17" priority="6" stopIfTrue="1">
      <formula>$HA$168=""</formula>
    </cfRule>
  </conditionalFormatting>
  <conditionalFormatting sqref="GQ205:HL222">
    <cfRule type="expression" dxfId="16" priority="5" stopIfTrue="1">
      <formula>$HD$168=""</formula>
    </cfRule>
  </conditionalFormatting>
  <conditionalFormatting sqref="GQ223:HL277">
    <cfRule type="expression" dxfId="15" priority="4" stopIfTrue="1">
      <formula>$GV$223=0</formula>
    </cfRule>
  </conditionalFormatting>
  <conditionalFormatting sqref="GQ242:HL259">
    <cfRule type="expression" dxfId="14" priority="2" stopIfTrue="1">
      <formula>$HA$223=""</formula>
    </cfRule>
  </conditionalFormatting>
  <conditionalFormatting sqref="GQ260:HL277">
    <cfRule type="expression" dxfId="13" priority="1" stopIfTrue="1">
      <formula>$HD$223=""</formula>
    </cfRule>
  </conditionalFormatting>
  <conditionalFormatting sqref="GQ278:HL332">
    <cfRule type="expression" dxfId="12" priority="28" stopIfTrue="1">
      <formula>$GV$278=0</formula>
    </cfRule>
  </conditionalFormatting>
  <conditionalFormatting sqref="GQ297:HL314">
    <cfRule type="expression" dxfId="11" priority="26" stopIfTrue="1">
      <formula>$HA$278=""</formula>
    </cfRule>
  </conditionalFormatting>
  <conditionalFormatting sqref="GQ315:HL332">
    <cfRule type="expression" dxfId="10" priority="25" stopIfTrue="1">
      <formula>$HD$278=""</formula>
    </cfRule>
  </conditionalFormatting>
  <conditionalFormatting sqref="GQ333:HL387">
    <cfRule type="expression" dxfId="9" priority="24" stopIfTrue="1">
      <formula>$GV$333=0</formula>
    </cfRule>
  </conditionalFormatting>
  <conditionalFormatting sqref="GQ352:HL369">
    <cfRule type="expression" dxfId="8" priority="22" stopIfTrue="1">
      <formula>$HA$333=""</formula>
    </cfRule>
  </conditionalFormatting>
  <conditionalFormatting sqref="GQ370:HL387">
    <cfRule type="expression" dxfId="7" priority="21" stopIfTrue="1">
      <formula>$HD$333=""</formula>
    </cfRule>
  </conditionalFormatting>
  <conditionalFormatting sqref="GR28:HK30 GT35:HK37 GR46:HK48 GT53:HK55 GR10:HK12 GT17:HK19">
    <cfRule type="expression" dxfId="6" priority="19" stopIfTrue="1">
      <formula>$GV$3="2"</formula>
    </cfRule>
  </conditionalFormatting>
  <conditionalFormatting sqref="GR83:HK85 GT90:HK92 GR101:HK103 GT108:HK110 GR65:HK67 GT72:HK74">
    <cfRule type="expression" dxfId="5" priority="15" stopIfTrue="1">
      <formula>$GV$58="2"</formula>
    </cfRule>
  </conditionalFormatting>
  <conditionalFormatting sqref="GR138:HK140 GT145:HK147 GR156:HK158 GT163:HK165 GR120:HK122 GT127:HK129">
    <cfRule type="expression" dxfId="4" priority="11" stopIfTrue="1">
      <formula>$GV$113="2"</formula>
    </cfRule>
  </conditionalFormatting>
  <conditionalFormatting sqref="GR193:HK195 GT200:HK202 GR211:HK213 GT218:HK220 GR175:HK177 GT182:HK184">
    <cfRule type="expression" dxfId="3" priority="7" stopIfTrue="1">
      <formula>$GV$168="2"</formula>
    </cfRule>
  </conditionalFormatting>
  <conditionalFormatting sqref="GR248:HK250 GT255:HK257 GR266:HK268 GT273:HK275 GR230:HK232 GT237:HK239">
    <cfRule type="expression" dxfId="2" priority="3" stopIfTrue="1">
      <formula>$GV$223="2"</formula>
    </cfRule>
  </conditionalFormatting>
  <conditionalFormatting sqref="GR303:HK305 GT310:HK312 GR321:HK323 GT328:HK330 GR285:HK287 GT292:HK294">
    <cfRule type="expression" dxfId="1" priority="27" stopIfTrue="1">
      <formula>$GV$278="2"</formula>
    </cfRule>
  </conditionalFormatting>
  <conditionalFormatting sqref="GR358:HK360 GT365:HK367 GR376:HK378 GT383:HK385 GR340:HK342 GT347:HK349">
    <cfRule type="expression" dxfId="0" priority="23" stopIfTrue="1">
      <formula>$GV$333="2"</formula>
    </cfRule>
  </conditionalFormatting>
  <dataValidations count="1">
    <dataValidation imeMode="hiragana" allowBlank="1" showInputMessage="1" showErrorMessage="1" sqref="GR3 FV333 ED333 CL333 AT333 B333 X333 BP333 DH333 EZ333 GR333 FV278 ED278 CL278 AT278 B278 X278 BP278 DH278 EZ278 GR278 FV223 ED223 CL223 AT223 B223 X223 BP223 DH223 EZ223 GR223 FV168 ED168 CL168 AT168 B168 X168 BP168 DH168 EZ168 GR168 FV113 ED113 CL113 AT113 B113 X113 BP113 DH113 EZ113 GR113 FV58 ED58 CL58 AT58 B58 X58 BP58 DH58 EZ58 GR58 FV3 ED3 CL3 AT3 B3 X3 BP3 DH3 EZ3" xr:uid="{00000000-0002-0000-0200-000000000000}"/>
  </dataValidations>
  <pageMargins left="1.3385826771653544" right="1.3385826771653544" top="1.1417322834645669" bottom="1.1417322834645669" header="0.31496062992125984" footer="0.31496062992125984"/>
  <pageSetup paperSize="9" scale="97" fitToWidth="10" pageOrder="overThenDown" orientation="portrait" r:id="rId1"/>
  <rowBreaks count="6" manualBreakCount="6">
    <brk id="57" max="219" man="1"/>
    <brk id="112" max="16383" man="1"/>
    <brk id="167" max="219" man="1"/>
    <brk id="222" max="219" man="1"/>
    <brk id="277" max="219" man="1"/>
    <brk id="332" max="219" man="1"/>
  </rowBreaks>
  <colBreaks count="9" manualBreakCount="9">
    <brk id="22" max="1048575" man="1"/>
    <brk id="44" max="1048575" man="1"/>
    <brk id="66" max="1048575" man="1"/>
    <brk id="88" max="1048575" man="1"/>
    <brk id="110" max="1048575" man="1"/>
    <brk id="132" max="1048575" man="1"/>
    <brk id="154" max="1048575" man="1"/>
    <brk id="176" max="1048575" man="1"/>
    <brk id="19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N210"/>
  <sheetViews>
    <sheetView showGridLines="0" view="pageBreakPreview" zoomScale="80" zoomScaleNormal="80" zoomScaleSheetLayoutView="80" workbookViewId="0">
      <selection activeCell="B6" sqref="B6"/>
    </sheetView>
  </sheetViews>
  <sheetFormatPr defaultRowHeight="13.5"/>
  <cols>
    <col min="1" max="1" width="7.375" style="1" customWidth="1"/>
    <col min="2" max="2" width="10.375" style="1" customWidth="1"/>
    <col min="3" max="3" width="5.25" style="1" customWidth="1"/>
    <col min="4" max="4" width="9" style="1"/>
    <col min="5" max="7" width="12.625" style="1" customWidth="1"/>
    <col min="8" max="8" width="17" style="1" customWidth="1"/>
    <col min="9" max="9" width="11.375" style="1" customWidth="1"/>
    <col min="10" max="10" width="12.625" style="1" customWidth="1"/>
    <col min="11" max="11" width="5.75" style="1" customWidth="1"/>
    <col min="12" max="12" width="9" style="1"/>
    <col min="13" max="13" width="9" style="207"/>
    <col min="14" max="14" width="15" style="207" customWidth="1"/>
    <col min="15" max="15" width="23" style="1" customWidth="1"/>
    <col min="16" max="16" width="14.25" style="1" customWidth="1"/>
    <col min="17" max="16384" width="9" style="1"/>
  </cols>
  <sheetData>
    <row r="1" spans="1:14" ht="33" customHeight="1">
      <c r="A1" s="166" t="s">
        <v>263</v>
      </c>
      <c r="B1" s="152"/>
      <c r="C1" s="152"/>
      <c r="D1" s="152"/>
      <c r="E1" s="167" t="s">
        <v>290</v>
      </c>
      <c r="F1" s="152"/>
      <c r="G1" s="152"/>
      <c r="H1" s="152"/>
      <c r="I1" s="152"/>
      <c r="J1" s="152"/>
    </row>
    <row r="2" spans="1:14" ht="34.5" customHeight="1">
      <c r="A2" s="152"/>
      <c r="B2" s="152"/>
      <c r="C2" s="152"/>
      <c r="D2" s="168" t="s">
        <v>368</v>
      </c>
      <c r="F2" s="152"/>
      <c r="G2" s="152"/>
      <c r="H2" s="152"/>
      <c r="I2" s="152"/>
      <c r="J2" s="152"/>
    </row>
    <row r="3" spans="1:14" ht="20.100000000000001" customHeight="1">
      <c r="A3" s="152"/>
      <c r="B3" s="152"/>
      <c r="C3" s="152"/>
      <c r="D3" s="152"/>
      <c r="E3" s="152"/>
      <c r="F3" s="152"/>
      <c r="G3" s="152"/>
      <c r="H3" s="152"/>
      <c r="I3" s="152"/>
      <c r="J3" s="152"/>
      <c r="M3" s="207">
        <v>25</v>
      </c>
      <c r="N3" s="207" t="s">
        <v>369</v>
      </c>
    </row>
    <row r="4" spans="1:14" ht="20.100000000000001" customHeight="1">
      <c r="A4" s="176" t="s">
        <v>360</v>
      </c>
      <c r="B4" s="342">
        <f>個人一覧!$B$3</f>
        <v>0</v>
      </c>
      <c r="C4" s="343"/>
      <c r="D4" s="343"/>
      <c r="E4" s="343"/>
      <c r="F4" s="344"/>
      <c r="G4" s="176" t="s">
        <v>361</v>
      </c>
      <c r="H4" s="345">
        <f>個人一覧!$K$3</f>
        <v>0</v>
      </c>
      <c r="I4" s="346"/>
      <c r="J4" s="346"/>
      <c r="M4" s="207">
        <v>26</v>
      </c>
      <c r="N4" s="207" t="s">
        <v>370</v>
      </c>
    </row>
    <row r="5" spans="1:14" ht="20.100000000000001" customHeight="1">
      <c r="A5" s="152"/>
      <c r="B5" s="152"/>
      <c r="C5" s="152"/>
      <c r="D5" s="152"/>
      <c r="E5" s="152"/>
      <c r="F5" s="152"/>
      <c r="G5" s="176" t="s">
        <v>362</v>
      </c>
      <c r="H5" s="347">
        <f>個人一覧!$P$3</f>
        <v>0</v>
      </c>
      <c r="I5" s="347"/>
      <c r="J5" s="169"/>
      <c r="M5" s="207">
        <v>27</v>
      </c>
      <c r="N5" s="207" t="s">
        <v>371</v>
      </c>
    </row>
    <row r="6" spans="1:14" ht="20.100000000000001" customHeight="1">
      <c r="A6" s="152"/>
      <c r="B6" s="152"/>
      <c r="C6" s="152"/>
      <c r="D6" s="152"/>
      <c r="E6" s="152"/>
      <c r="F6" s="152"/>
      <c r="G6" s="152"/>
      <c r="H6" s="152"/>
      <c r="I6" s="152"/>
      <c r="J6" s="152"/>
      <c r="M6" s="207">
        <v>28</v>
      </c>
      <c r="N6" s="207" t="s">
        <v>372</v>
      </c>
    </row>
    <row r="7" spans="1:14" ht="20.100000000000001" customHeight="1">
      <c r="A7" s="171" t="s">
        <v>244</v>
      </c>
      <c r="B7" s="177"/>
      <c r="C7" s="177"/>
      <c r="D7" s="172"/>
      <c r="E7" s="177"/>
      <c r="F7" s="178"/>
      <c r="G7" s="177"/>
      <c r="H7" s="177"/>
      <c r="I7" s="177"/>
      <c r="J7" s="177"/>
      <c r="M7" s="207">
        <v>29</v>
      </c>
      <c r="N7" s="207" t="s">
        <v>373</v>
      </c>
    </row>
    <row r="8" spans="1:14" ht="20.100000000000001" customHeight="1">
      <c r="A8" s="195" t="s">
        <v>363</v>
      </c>
      <c r="B8" s="179" t="s">
        <v>391</v>
      </c>
      <c r="C8" s="179"/>
      <c r="D8" s="226" t="s">
        <v>365</v>
      </c>
      <c r="E8" s="179" t="s">
        <v>284</v>
      </c>
      <c r="F8" s="179" t="s">
        <v>289</v>
      </c>
      <c r="G8" s="179" t="s">
        <v>285</v>
      </c>
      <c r="H8" s="179" t="s">
        <v>286</v>
      </c>
      <c r="I8" s="179" t="s">
        <v>287</v>
      </c>
      <c r="J8" s="179" t="s">
        <v>288</v>
      </c>
      <c r="M8" s="207">
        <v>30</v>
      </c>
      <c r="N8" s="207" t="s">
        <v>374</v>
      </c>
    </row>
    <row r="9" spans="1:14" ht="20.100000000000001" customHeight="1">
      <c r="A9" s="184" t="s">
        <v>364</v>
      </c>
      <c r="B9" s="181" t="s">
        <v>293</v>
      </c>
      <c r="C9" s="180" t="s">
        <v>3</v>
      </c>
      <c r="D9" s="182" t="s">
        <v>356</v>
      </c>
      <c r="E9" s="180" t="s">
        <v>22</v>
      </c>
      <c r="F9" s="180" t="s">
        <v>23</v>
      </c>
      <c r="G9" s="180" t="s">
        <v>24</v>
      </c>
      <c r="H9" s="180" t="s">
        <v>25</v>
      </c>
      <c r="I9" s="180" t="s">
        <v>26</v>
      </c>
      <c r="J9" s="180" t="s">
        <v>27</v>
      </c>
      <c r="M9" s="207">
        <v>31</v>
      </c>
      <c r="N9" s="207" t="s">
        <v>375</v>
      </c>
    </row>
    <row r="10" spans="1:14" ht="20.100000000000001" customHeight="1">
      <c r="A10" s="186"/>
      <c r="B10" s="183">
        <f>$H$4</f>
        <v>0</v>
      </c>
      <c r="C10" s="187" t="s">
        <v>366</v>
      </c>
      <c r="D10" s="185" t="s">
        <v>365</v>
      </c>
      <c r="E10" s="205" t="str">
        <f>IFERROR(INDEX(個人一覧!$C$10:$S$79,MATCH(1,個人一覧!$R$10:$R$79,0),1),"")</f>
        <v/>
      </c>
      <c r="F10" s="205" t="str">
        <f>IFERROR(INDEX(個人一覧!$C$10:$S$79,MATCH(2,個人一覧!$R$10:$R$79,0),1),"")</f>
        <v/>
      </c>
      <c r="G10" s="205" t="str">
        <f>IFERROR(INDEX(個人一覧!$C$10:$S$79,MATCH(3,個人一覧!$R$10:$R$79,0),1),"")</f>
        <v/>
      </c>
      <c r="H10" s="205" t="str">
        <f>IFERROR(INDEX(個人一覧!$C$10:$S$79,MATCH(4,個人一覧!$R$10:$R$79,0),1),"")</f>
        <v/>
      </c>
      <c r="I10" s="205" t="str">
        <f>IFERROR(INDEX(個人一覧!$C$10:$S$79,MATCH(5,個人一覧!$R$10:$R$79,0),1),"")</f>
        <v/>
      </c>
      <c r="J10" s="205" t="str">
        <f>IFERROR(INDEX(個人一覧!$C$10:$S$79,MATCH(6,個人一覧!$R$10:$R$79,0),1),"")</f>
        <v/>
      </c>
      <c r="M10" s="207">
        <v>32</v>
      </c>
      <c r="N10" s="207" t="s">
        <v>376</v>
      </c>
    </row>
    <row r="11" spans="1:14" ht="20.100000000000001" customHeight="1">
      <c r="A11" s="186"/>
      <c r="B11" s="183">
        <f t="shared" ref="B11:B21" si="0">$H$4</f>
        <v>0</v>
      </c>
      <c r="C11" s="187" t="s">
        <v>366</v>
      </c>
      <c r="D11" s="185"/>
      <c r="E11" s="205" t="str">
        <f>IFERROR(INDEX(個人一覧!$C$10:$S$79,MATCH(7,個人一覧!$R$10:$R$79,0),1),"")</f>
        <v/>
      </c>
      <c r="F11" s="205" t="str">
        <f>IFERROR(INDEX(個人一覧!$C$10:$S$79,MATCH(8,個人一覧!$R$10:$R$79,0),1),"")</f>
        <v/>
      </c>
      <c r="G11" s="205" t="str">
        <f>IFERROR(INDEX(個人一覧!$C$10:$S$79,MATCH(9,個人一覧!$R$10:$R$79,0),1),"")</f>
        <v/>
      </c>
      <c r="H11" s="205" t="str">
        <f>IFERROR(INDEX(個人一覧!$C$10:$S$79,MATCH(10,個人一覧!$R$10:$R$79,0),1),"")</f>
        <v/>
      </c>
      <c r="I11" s="205" t="str">
        <f>IFERROR(INDEX(個人一覧!$C$10:$S$79,MATCH(11,個人一覧!$R$10:$R$79,0),1),"")</f>
        <v/>
      </c>
      <c r="J11" s="205" t="str">
        <f>IFERROR(INDEX(個人一覧!$C$10:$S$79,MATCH(12,個人一覧!$R$10:$R$79,0),1),"")</f>
        <v/>
      </c>
      <c r="M11" s="207">
        <v>33</v>
      </c>
      <c r="N11" s="207" t="s">
        <v>377</v>
      </c>
    </row>
    <row r="12" spans="1:14" ht="20.100000000000001" customHeight="1">
      <c r="A12" s="186"/>
      <c r="B12" s="183">
        <f t="shared" si="0"/>
        <v>0</v>
      </c>
      <c r="C12" s="187" t="s">
        <v>366</v>
      </c>
      <c r="D12" s="185"/>
      <c r="E12" s="205" t="str">
        <f>IFERROR(INDEX(個人一覧!$C$10:$S$79,MATCH(13,個人一覧!$R$10:$R$79,0),1),"")</f>
        <v/>
      </c>
      <c r="F12" s="205" t="str">
        <f>IFERROR(INDEX(個人一覧!$C$10:$S$79,MATCH(14,個人一覧!$R$10:$R$79,0),1),"")</f>
        <v/>
      </c>
      <c r="G12" s="205" t="str">
        <f>IFERROR(INDEX(個人一覧!$C$10:$S$79,MATCH(15,個人一覧!$R$10:$R$79,0),1),"")</f>
        <v/>
      </c>
      <c r="H12" s="205" t="str">
        <f>IFERROR(INDEX(個人一覧!$C$10:$S$79,MATCH(16,個人一覧!$R$10:$R$79,0),1),"")</f>
        <v/>
      </c>
      <c r="I12" s="205" t="str">
        <f>IFERROR(INDEX(個人一覧!$C$10:$S$79,MATCH(17,個人一覧!$R$10:$R$79,0),1),"")</f>
        <v/>
      </c>
      <c r="J12" s="205" t="str">
        <f>IFERROR(INDEX(個人一覧!$C$10:$S$79,MATCH(18,個人一覧!$R$10:$R$79,0),1),"")</f>
        <v/>
      </c>
      <c r="M12" s="207">
        <v>34</v>
      </c>
      <c r="N12" s="207" t="s">
        <v>378</v>
      </c>
    </row>
    <row r="13" spans="1:14" ht="20.100000000000001" customHeight="1">
      <c r="A13" s="186"/>
      <c r="B13" s="183">
        <f t="shared" si="0"/>
        <v>0</v>
      </c>
      <c r="C13" s="188" t="s">
        <v>367</v>
      </c>
      <c r="D13" s="185"/>
      <c r="E13" s="206" t="str">
        <f>IFERROR(INDEX(個人一覧!$C$10:$S$79,MATCH(1,個人一覧!$S$10:$S$79,0),1),"")</f>
        <v/>
      </c>
      <c r="F13" s="206" t="str">
        <f>IFERROR(INDEX(個人一覧!$C$10:$S$79,MATCH(2,個人一覧!$S$10:$S$79,0),1),"")</f>
        <v/>
      </c>
      <c r="G13" s="206" t="str">
        <f>IFERROR(INDEX(個人一覧!$C$10:$S$79,MATCH(3,個人一覧!$S$10:$S$79,0),1),"")</f>
        <v/>
      </c>
      <c r="H13" s="206" t="str">
        <f>IFERROR(INDEX(個人一覧!$C$10:$S$79,MATCH(4,個人一覧!$S$10:$S$79,0),1),"")</f>
        <v/>
      </c>
      <c r="I13" s="206" t="str">
        <f>IFERROR(INDEX(個人一覧!$C$10:$S$79,MATCH(5,個人一覧!$S$10:$S$79,0),1),"")</f>
        <v/>
      </c>
      <c r="J13" s="206" t="str">
        <f>IFERROR(INDEX(個人一覧!$C$10:$S$79,MATCH(6,個人一覧!$S$10:$S$79,0),1),"")</f>
        <v/>
      </c>
      <c r="M13" s="207">
        <v>35</v>
      </c>
      <c r="N13" s="207" t="s">
        <v>379</v>
      </c>
    </row>
    <row r="14" spans="1:14" ht="20.100000000000001" customHeight="1">
      <c r="A14" s="186"/>
      <c r="B14" s="183">
        <f t="shared" si="0"/>
        <v>0</v>
      </c>
      <c r="C14" s="188" t="s">
        <v>367</v>
      </c>
      <c r="D14" s="185"/>
      <c r="E14" s="206" t="str">
        <f>IFERROR(INDEX(個人一覧!$C$10:$S$79,MATCH(7,個人一覧!$S$10:$S$79,0),1),"")</f>
        <v/>
      </c>
      <c r="F14" s="206" t="str">
        <f>IFERROR(INDEX(個人一覧!$C$10:$S$79,MATCH(8,個人一覧!$S$10:$S$79,0),1),"")</f>
        <v/>
      </c>
      <c r="G14" s="206" t="str">
        <f>IFERROR(INDEX(個人一覧!$C$10:$S$79,MATCH(9,個人一覧!$S$10:$S$79,0),1),"")</f>
        <v/>
      </c>
      <c r="H14" s="206" t="str">
        <f>IFERROR(INDEX(個人一覧!$C$10:$S$79,MATCH(10,個人一覧!$S$10:$S$79,0),1),"")</f>
        <v/>
      </c>
      <c r="I14" s="206" t="str">
        <f>IFERROR(INDEX(個人一覧!$C$10:$S$79,MATCH(11,個人一覧!$S$10:$S$79,0),1),"")</f>
        <v/>
      </c>
      <c r="J14" s="206" t="str">
        <f>IFERROR(INDEX(個人一覧!$C$10:$S$79,MATCH(12,個人一覧!$S$10:$S$79,0),1),"")</f>
        <v/>
      </c>
      <c r="M14" s="207">
        <v>36</v>
      </c>
      <c r="N14" s="207" t="s">
        <v>380</v>
      </c>
    </row>
    <row r="15" spans="1:14" ht="20.100000000000001" customHeight="1">
      <c r="A15" s="186"/>
      <c r="B15" s="183">
        <f t="shared" si="0"/>
        <v>0</v>
      </c>
      <c r="C15" s="188" t="s">
        <v>367</v>
      </c>
      <c r="D15" s="185"/>
      <c r="E15" s="206" t="str">
        <f>IFERROR(INDEX(個人一覧!$C$10:$S$79,MATCH(13,個人一覧!$S$10:$S$79,0),1),"")</f>
        <v/>
      </c>
      <c r="F15" s="206" t="str">
        <f>IFERROR(INDEX(個人一覧!$C$10:$S$79,MATCH(14,個人一覧!$S$10:$S$79,0),1),"")</f>
        <v/>
      </c>
      <c r="G15" s="206" t="str">
        <f>IFERROR(INDEX(個人一覧!$C$10:$S$79,MATCH(15,個人一覧!$S$10:$S$79,0),1),"")</f>
        <v/>
      </c>
      <c r="H15" s="206" t="str">
        <f>IFERROR(INDEX(個人一覧!$C$10:$S$79,MATCH(16,個人一覧!$S$10:$S$79,0),1),"")</f>
        <v/>
      </c>
      <c r="I15" s="206" t="str">
        <f>IFERROR(INDEX(個人一覧!$C$10:$S$79,MATCH(17,個人一覧!$S$10:$S$79,0),1),"")</f>
        <v/>
      </c>
      <c r="J15" s="206" t="str">
        <f>IFERROR(INDEX(個人一覧!$C$10:$S$79,MATCH(18,個人一覧!$S$10:$S$79,0),1),"")</f>
        <v/>
      </c>
      <c r="M15" s="207">
        <v>37</v>
      </c>
      <c r="N15" s="207" t="s">
        <v>381</v>
      </c>
    </row>
    <row r="16" spans="1:14" ht="20.100000000000001" customHeight="1">
      <c r="A16" s="186"/>
      <c r="B16" s="183">
        <f t="shared" si="0"/>
        <v>0</v>
      </c>
      <c r="C16" s="187" t="s">
        <v>366</v>
      </c>
      <c r="D16" s="185"/>
      <c r="E16" s="205" t="str">
        <f>IFERROR(INDEX(個人一覧!$C$10:$S$79,MATCH(19,個人一覧!$R$10:$R$79,0),1),"")</f>
        <v/>
      </c>
      <c r="F16" s="205" t="str">
        <f>IFERROR(INDEX(個人一覧!$C$10:$S$79,MATCH(20,個人一覧!$R$10:$R$79,0),1),"")</f>
        <v/>
      </c>
      <c r="G16" s="205" t="str">
        <f>IFERROR(INDEX(個人一覧!$C$10:$S$79,MATCH(21,個人一覧!$R$10:$R$79,0),1),"")</f>
        <v/>
      </c>
      <c r="H16" s="205" t="str">
        <f>IFERROR(INDEX(個人一覧!$C$10:$S$79,MATCH(22,個人一覧!$R$10:$R$79,0),1),"")</f>
        <v/>
      </c>
      <c r="I16" s="205" t="str">
        <f>IFERROR(INDEX(個人一覧!$C$10:$S$79,MATCH(23,個人一覧!$R$10:$R$79,0),1),"")</f>
        <v/>
      </c>
      <c r="J16" s="205" t="str">
        <f>IFERROR(INDEX(個人一覧!$C$10:$S$79,MATCH(24,個人一覧!$R$10:$R$79,0),1),"")</f>
        <v/>
      </c>
      <c r="M16" s="207">
        <v>38</v>
      </c>
      <c r="N16" s="207" t="s">
        <v>382</v>
      </c>
    </row>
    <row r="17" spans="1:14" ht="20.100000000000001" customHeight="1">
      <c r="A17" s="186"/>
      <c r="B17" s="183">
        <f t="shared" si="0"/>
        <v>0</v>
      </c>
      <c r="C17" s="187" t="s">
        <v>366</v>
      </c>
      <c r="D17" s="185"/>
      <c r="E17" s="205" t="str">
        <f>IFERROR(INDEX(個人一覧!$C$10:$S$79,MATCH(25,個人一覧!$R$10:$R$79,0),1),"")</f>
        <v/>
      </c>
      <c r="F17" s="205" t="str">
        <f>IFERROR(INDEX(個人一覧!$C$10:$S$79,MATCH(26,個人一覧!$R$10:$R$79,0),1),"")</f>
        <v/>
      </c>
      <c r="G17" s="205" t="str">
        <f>IFERROR(INDEX(個人一覧!$C$10:$S$79,MATCH(27,個人一覧!$R$10:$R$79,0),1),"")</f>
        <v/>
      </c>
      <c r="H17" s="205" t="str">
        <f>IFERROR(INDEX(個人一覧!$C$10:$S$79,MATCH(28,個人一覧!$R$10:$R$79,0),1),"")</f>
        <v/>
      </c>
      <c r="I17" s="205" t="str">
        <f>IFERROR(INDEX(個人一覧!$C$10:$S$79,MATCH(29,個人一覧!$R$10:$R$79,0),1),"")</f>
        <v/>
      </c>
      <c r="J17" s="205" t="str">
        <f>IFERROR(INDEX(個人一覧!$C$10:$S$79,MATCH(30,個人一覧!$R$10:$R$79,0),1),"")</f>
        <v/>
      </c>
      <c r="M17" s="207">
        <v>39</v>
      </c>
      <c r="N17" s="207" t="s">
        <v>383</v>
      </c>
    </row>
    <row r="18" spans="1:14" ht="20.100000000000001" customHeight="1">
      <c r="A18" s="186"/>
      <c r="B18" s="183">
        <f t="shared" si="0"/>
        <v>0</v>
      </c>
      <c r="C18" s="187" t="s">
        <v>366</v>
      </c>
      <c r="D18" s="185"/>
      <c r="E18" s="205" t="str">
        <f>IFERROR(INDEX(個人一覧!$C$10:$S$79,MATCH(31,個人一覧!$R$10:$R$79,0),1),"")</f>
        <v/>
      </c>
      <c r="F18" s="205" t="str">
        <f>IFERROR(INDEX(個人一覧!$C$10:$S$79,MATCH(32,個人一覧!$R$10:$R$79,0),1),"")</f>
        <v/>
      </c>
      <c r="G18" s="205" t="str">
        <f>IFERROR(INDEX(個人一覧!$C$10:$S$79,MATCH(33,個人一覧!$R$10:$R$79,0),1),"")</f>
        <v/>
      </c>
      <c r="H18" s="205" t="str">
        <f>IFERROR(INDEX(個人一覧!$C$10:$S$79,MATCH(34,個人一覧!$R$10:$R$79,0),1),"")</f>
        <v/>
      </c>
      <c r="I18" s="205" t="str">
        <f>IFERROR(INDEX(個人一覧!$C$10:$S$79,MATCH(35,個人一覧!$R$10:$R$79,0),1),"")</f>
        <v/>
      </c>
      <c r="J18" s="205" t="str">
        <f>IFERROR(INDEX(個人一覧!$C$10:$S$79,MATCH(36,個人一覧!$R$10:$R$79,0),1),"")</f>
        <v/>
      </c>
    </row>
    <row r="19" spans="1:14" ht="20.100000000000001" customHeight="1">
      <c r="A19" s="186"/>
      <c r="B19" s="183">
        <f t="shared" si="0"/>
        <v>0</v>
      </c>
      <c r="C19" s="188" t="s">
        <v>367</v>
      </c>
      <c r="D19" s="185"/>
      <c r="E19" s="206" t="str">
        <f>IFERROR(INDEX(個人一覧!$C$10:$S$79,MATCH(19,個人一覧!$S$10:$S$79,0),1),"")</f>
        <v/>
      </c>
      <c r="F19" s="206" t="str">
        <f>IFERROR(INDEX(個人一覧!$C$10:$S$79,MATCH(20,個人一覧!$S$10:$S$79,0),1),"")</f>
        <v/>
      </c>
      <c r="G19" s="206" t="str">
        <f>IFERROR(INDEX(個人一覧!$C$10:$S$79,MATCH(21,個人一覧!$S$10:$S$79,0),1),"")</f>
        <v/>
      </c>
      <c r="H19" s="206" t="str">
        <f>IFERROR(INDEX(個人一覧!$C$10:$S$79,MATCH(22,個人一覧!$S$10:$S$79,0),1),"")</f>
        <v/>
      </c>
      <c r="I19" s="206" t="str">
        <f>IFERROR(INDEX(個人一覧!$C$10:$S$79,MATCH(23,個人一覧!$S$10:$S$79,0),1),"")</f>
        <v/>
      </c>
      <c r="J19" s="206" t="str">
        <f>IFERROR(INDEX(個人一覧!$C$10:$S$79,MATCH(24,個人一覧!$S$10:$S$79,0),1),"")</f>
        <v/>
      </c>
    </row>
    <row r="20" spans="1:14" ht="20.100000000000001" customHeight="1">
      <c r="A20" s="186"/>
      <c r="B20" s="183">
        <f t="shared" si="0"/>
        <v>0</v>
      </c>
      <c r="C20" s="188" t="s">
        <v>367</v>
      </c>
      <c r="D20" s="185"/>
      <c r="E20" s="206" t="str">
        <f>IFERROR(INDEX(個人一覧!$C$10:$S$79,MATCH(25,個人一覧!$S$10:$S$79,0),1),"")</f>
        <v/>
      </c>
      <c r="F20" s="206" t="str">
        <f>IFERROR(INDEX(個人一覧!$C$10:$S$79,MATCH(26,個人一覧!$S$10:$S$79,0),1),"")</f>
        <v/>
      </c>
      <c r="G20" s="206" t="str">
        <f>IFERROR(INDEX(個人一覧!$C$10:$S$79,MATCH(27,個人一覧!$S$10:$S$79,0),1),"")</f>
        <v/>
      </c>
      <c r="H20" s="206" t="str">
        <f>IFERROR(INDEX(個人一覧!$C$10:$S$79,MATCH(28,個人一覧!$S$10:$S$79,0),1),"")</f>
        <v/>
      </c>
      <c r="I20" s="206" t="str">
        <f>IFERROR(INDEX(個人一覧!$C$10:$S$79,MATCH(29,個人一覧!$S$10:$S$79,0),1),"")</f>
        <v/>
      </c>
      <c r="J20" s="206" t="str">
        <f>IFERROR(INDEX(個人一覧!$C$10:$S$79,MATCH(30,個人一覧!$S$10:$S$79,0),1),"")</f>
        <v/>
      </c>
    </row>
    <row r="21" spans="1:14" ht="20.100000000000001" customHeight="1">
      <c r="A21" s="186"/>
      <c r="B21" s="183">
        <f t="shared" si="0"/>
        <v>0</v>
      </c>
      <c r="C21" s="188" t="s">
        <v>367</v>
      </c>
      <c r="D21" s="185"/>
      <c r="E21" s="206" t="str">
        <f>IFERROR(INDEX(個人一覧!$C$10:$S$79,MATCH(31,個人一覧!$S$10:$S$79,0),1),"")</f>
        <v/>
      </c>
      <c r="F21" s="206" t="str">
        <f>IFERROR(INDEX(個人一覧!$C$10:$S$79,MATCH(32,個人一覧!$S$10:$S$79,0),1),"")</f>
        <v/>
      </c>
      <c r="G21" s="206" t="str">
        <f>IFERROR(INDEX(個人一覧!$C$10:$S$79,MATCH(33,個人一覧!$S$10:$S$79,0),1),"")</f>
        <v/>
      </c>
      <c r="H21" s="206" t="str">
        <f>IFERROR(INDEX(個人一覧!$C$10:$S$79,MATCH(34,個人一覧!$S$10:$S$79,0),1),"")</f>
        <v/>
      </c>
      <c r="I21" s="206" t="str">
        <f>IFERROR(INDEX(個人一覧!$C$10:$S$79,MATCH(35,個人一覧!$S$10:$S$79,0),1),"")</f>
        <v/>
      </c>
      <c r="J21" s="206" t="str">
        <f>IFERROR(INDEX(個人一覧!$C$10:$S$79,MATCH(36,個人一覧!$S$10:$S$79,0),1),"")</f>
        <v/>
      </c>
    </row>
    <row r="22" spans="1:14" ht="20.100000000000001" customHeight="1">
      <c r="A22" s="152"/>
      <c r="B22" s="152"/>
      <c r="C22" s="152"/>
      <c r="D22" s="152"/>
      <c r="E22" s="152"/>
      <c r="F22" s="152"/>
      <c r="G22" s="152"/>
      <c r="H22" s="152"/>
      <c r="I22" s="152"/>
      <c r="J22" s="152"/>
    </row>
    <row r="23" spans="1:14" ht="20.100000000000001" customHeight="1">
      <c r="A23" s="152"/>
      <c r="B23" s="152"/>
      <c r="C23" s="152"/>
      <c r="D23" s="152"/>
      <c r="E23" s="152"/>
      <c r="F23" s="152"/>
      <c r="G23" s="152"/>
      <c r="H23" s="152"/>
      <c r="I23" s="152"/>
      <c r="J23" s="152"/>
    </row>
    <row r="24" spans="1:14" ht="20.100000000000001" customHeight="1">
      <c r="A24" s="152"/>
      <c r="B24" s="152"/>
      <c r="C24" s="152"/>
      <c r="D24" s="152"/>
      <c r="E24" s="152"/>
      <c r="F24" s="152"/>
      <c r="G24" s="152"/>
      <c r="H24" s="152"/>
      <c r="I24" s="152"/>
      <c r="J24" s="152"/>
    </row>
    <row r="25" spans="1:14" ht="20.100000000000001" customHeight="1">
      <c r="A25" s="170"/>
      <c r="B25" s="152"/>
      <c r="C25" s="152"/>
      <c r="D25" s="152"/>
      <c r="E25" s="171"/>
      <c r="F25" s="151"/>
      <c r="G25" s="152"/>
      <c r="H25" s="152"/>
      <c r="I25" s="152"/>
      <c r="J25" s="152"/>
    </row>
    <row r="26" spans="1:14" ht="20.100000000000001" customHeight="1">
      <c r="A26" s="170"/>
      <c r="B26" s="170"/>
      <c r="C26" s="170"/>
      <c r="D26" s="189"/>
      <c r="E26" s="348" t="s">
        <v>269</v>
      </c>
      <c r="F26" s="348"/>
      <c r="G26" s="348"/>
      <c r="H26" s="348" t="s">
        <v>270</v>
      </c>
      <c r="I26" s="348"/>
      <c r="J26" s="348"/>
    </row>
    <row r="27" spans="1:14" ht="20.100000000000001" customHeight="1">
      <c r="A27" s="170"/>
      <c r="B27" s="170"/>
      <c r="C27" s="170"/>
      <c r="D27" s="190" t="s">
        <v>271</v>
      </c>
      <c r="E27" s="191" t="str">
        <f>B10&amp;A10</f>
        <v>0</v>
      </c>
      <c r="F27" s="191" t="str">
        <f>B11&amp;A11</f>
        <v>0</v>
      </c>
      <c r="G27" s="191" t="str">
        <f>B12&amp;A12</f>
        <v>0</v>
      </c>
      <c r="H27" s="191" t="str">
        <f>B13&amp;A13</f>
        <v>0</v>
      </c>
      <c r="I27" s="191" t="str">
        <f>B14&amp;A14</f>
        <v>0</v>
      </c>
      <c r="J27" s="191" t="str">
        <f>B15&amp;A15</f>
        <v>0</v>
      </c>
    </row>
    <row r="28" spans="1:14" ht="20.100000000000001" customHeight="1">
      <c r="A28" s="170"/>
      <c r="B28" s="170"/>
      <c r="C28" s="170"/>
      <c r="D28" s="190" t="s">
        <v>272</v>
      </c>
      <c r="E28" s="190" t="str">
        <f>D10</f>
        <v>40.26</v>
      </c>
      <c r="F28" s="190">
        <f>D11</f>
        <v>0</v>
      </c>
      <c r="G28" s="190">
        <f>D12</f>
        <v>0</v>
      </c>
      <c r="H28" s="190">
        <f>D13</f>
        <v>0</v>
      </c>
      <c r="I28" s="191">
        <f>D14</f>
        <v>0</v>
      </c>
      <c r="J28" s="191">
        <f>D15</f>
        <v>0</v>
      </c>
    </row>
    <row r="29" spans="1:14" ht="20.100000000000001" customHeight="1">
      <c r="A29" s="152"/>
      <c r="B29" s="151"/>
      <c r="C29" s="152"/>
      <c r="D29" s="190" t="s">
        <v>275</v>
      </c>
      <c r="E29" s="197" t="str">
        <f>E10</f>
        <v/>
      </c>
      <c r="F29" s="197" t="str">
        <f>E11</f>
        <v/>
      </c>
      <c r="G29" s="197" t="str">
        <f>E12</f>
        <v/>
      </c>
      <c r="H29" s="198" t="str">
        <f>E13</f>
        <v/>
      </c>
      <c r="I29" s="198" t="str">
        <f>E14</f>
        <v/>
      </c>
      <c r="J29" s="198" t="str">
        <f>E15</f>
        <v/>
      </c>
    </row>
    <row r="30" spans="1:14" ht="20.100000000000001" customHeight="1">
      <c r="A30" s="153"/>
      <c r="B30" s="153"/>
      <c r="C30" s="153"/>
      <c r="D30" s="190" t="s">
        <v>23</v>
      </c>
      <c r="E30" s="199" t="str">
        <f>F10</f>
        <v/>
      </c>
      <c r="F30" s="199" t="str">
        <f>F11</f>
        <v/>
      </c>
      <c r="G30" s="199" t="str">
        <f>F12</f>
        <v/>
      </c>
      <c r="H30" s="200" t="str">
        <f>F13</f>
        <v/>
      </c>
      <c r="I30" s="200" t="str">
        <f>F14</f>
        <v/>
      </c>
      <c r="J30" s="200" t="str">
        <f>F15</f>
        <v/>
      </c>
    </row>
    <row r="31" spans="1:14" ht="20.100000000000001" customHeight="1">
      <c r="A31" s="153"/>
      <c r="B31" s="153"/>
      <c r="C31" s="153"/>
      <c r="D31" s="190" t="s">
        <v>24</v>
      </c>
      <c r="E31" s="199" t="str">
        <f>G10</f>
        <v/>
      </c>
      <c r="F31" s="199" t="str">
        <f>G11</f>
        <v/>
      </c>
      <c r="G31" s="199" t="str">
        <f>G12</f>
        <v/>
      </c>
      <c r="H31" s="200" t="str">
        <f>G13</f>
        <v/>
      </c>
      <c r="I31" s="200" t="str">
        <f>G14</f>
        <v/>
      </c>
      <c r="J31" s="200" t="str">
        <f>G15</f>
        <v/>
      </c>
    </row>
    <row r="32" spans="1:14" ht="20.100000000000001" customHeight="1">
      <c r="A32" s="153"/>
      <c r="B32" s="153"/>
      <c r="C32" s="153"/>
      <c r="D32" s="190" t="s">
        <v>273</v>
      </c>
      <c r="E32" s="199" t="str">
        <f>H10</f>
        <v/>
      </c>
      <c r="F32" s="199" t="str">
        <f>H11</f>
        <v/>
      </c>
      <c r="G32" s="199" t="str">
        <f>H12</f>
        <v/>
      </c>
      <c r="H32" s="200" t="str">
        <f>H13</f>
        <v/>
      </c>
      <c r="I32" s="200" t="str">
        <f>H14</f>
        <v/>
      </c>
      <c r="J32" s="200" t="str">
        <f>H15</f>
        <v/>
      </c>
    </row>
    <row r="33" spans="1:10" ht="20.100000000000001" customHeight="1">
      <c r="A33" s="153"/>
      <c r="B33" s="153"/>
      <c r="C33" s="153"/>
      <c r="D33" s="190" t="s">
        <v>274</v>
      </c>
      <c r="E33" s="199" t="str">
        <f>I10</f>
        <v/>
      </c>
      <c r="F33" s="199" t="str">
        <f>I11</f>
        <v/>
      </c>
      <c r="G33" s="199" t="str">
        <f>I12</f>
        <v/>
      </c>
      <c r="H33" s="200" t="str">
        <f>I13</f>
        <v/>
      </c>
      <c r="I33" s="200" t="str">
        <f>I14</f>
        <v/>
      </c>
      <c r="J33" s="200" t="str">
        <f>I15</f>
        <v/>
      </c>
    </row>
    <row r="34" spans="1:10" ht="20.100000000000001" customHeight="1">
      <c r="A34" s="153"/>
      <c r="B34" s="153"/>
      <c r="C34" s="153"/>
      <c r="D34" s="190" t="s">
        <v>27</v>
      </c>
      <c r="E34" s="199" t="str">
        <f>J10</f>
        <v/>
      </c>
      <c r="F34" s="199" t="str">
        <f>J11</f>
        <v/>
      </c>
      <c r="G34" s="199" t="str">
        <f>J12</f>
        <v/>
      </c>
      <c r="H34" s="200" t="str">
        <f>J13</f>
        <v/>
      </c>
      <c r="I34" s="200" t="str">
        <f>J14</f>
        <v/>
      </c>
      <c r="J34" s="200" t="str">
        <f>J15</f>
        <v/>
      </c>
    </row>
    <row r="35" spans="1:10" ht="20.100000000000001" customHeight="1">
      <c r="A35" s="153"/>
      <c r="B35" s="153"/>
      <c r="C35" s="153"/>
      <c r="D35" s="192"/>
      <c r="E35" s="193"/>
      <c r="F35" s="193"/>
      <c r="G35" s="193"/>
      <c r="H35" s="193"/>
      <c r="I35" s="193"/>
      <c r="J35" s="193"/>
    </row>
    <row r="36" spans="1:10" ht="20.100000000000001" customHeight="1">
      <c r="A36" s="152"/>
      <c r="B36" s="152"/>
      <c r="C36" s="152"/>
      <c r="D36" s="194"/>
      <c r="E36" s="360" t="s">
        <v>267</v>
      </c>
      <c r="F36" s="360"/>
      <c r="G36" s="360"/>
      <c r="H36" s="360" t="s">
        <v>268</v>
      </c>
      <c r="I36" s="360"/>
      <c r="J36" s="360"/>
    </row>
    <row r="37" spans="1:10" ht="20.100000000000001" customHeight="1">
      <c r="A37" s="152"/>
      <c r="B37" s="152"/>
      <c r="C37" s="152"/>
      <c r="D37" s="191" t="s">
        <v>271</v>
      </c>
      <c r="E37" s="191" t="str">
        <f>B16&amp;A16</f>
        <v>0</v>
      </c>
      <c r="F37" s="191" t="str">
        <f>B17&amp;A17</f>
        <v>0</v>
      </c>
      <c r="G37" s="191" t="str">
        <f>B18&amp;A18</f>
        <v>0</v>
      </c>
      <c r="H37" s="191" t="str">
        <f>B19&amp;A19</f>
        <v>0</v>
      </c>
      <c r="I37" s="191" t="str">
        <f>B20&amp;A20</f>
        <v>0</v>
      </c>
      <c r="J37" s="191" t="str">
        <f>B21&amp;A21</f>
        <v>0</v>
      </c>
    </row>
    <row r="38" spans="1:10" ht="20.100000000000001" customHeight="1">
      <c r="A38" s="152"/>
      <c r="B38" s="152"/>
      <c r="C38" s="152"/>
      <c r="D38" s="191" t="s">
        <v>272</v>
      </c>
      <c r="E38" s="190">
        <f>D16</f>
        <v>0</v>
      </c>
      <c r="F38" s="190">
        <f>D17</f>
        <v>0</v>
      </c>
      <c r="G38" s="190">
        <f>D18</f>
        <v>0</v>
      </c>
      <c r="H38" s="190">
        <f>D19</f>
        <v>0</v>
      </c>
      <c r="I38" s="190">
        <f>D20</f>
        <v>0</v>
      </c>
      <c r="J38" s="190">
        <f>D21</f>
        <v>0</v>
      </c>
    </row>
    <row r="39" spans="1:10" ht="20.100000000000001" customHeight="1">
      <c r="A39" s="152"/>
      <c r="B39" s="154"/>
      <c r="C39" s="155"/>
      <c r="D39" s="191" t="s">
        <v>275</v>
      </c>
      <c r="E39" s="201" t="str">
        <f>E16</f>
        <v/>
      </c>
      <c r="F39" s="201" t="str">
        <f>E17</f>
        <v/>
      </c>
      <c r="G39" s="201" t="str">
        <f>E18</f>
        <v/>
      </c>
      <c r="H39" s="202" t="str">
        <f>E19</f>
        <v/>
      </c>
      <c r="I39" s="202" t="str">
        <f>E20</f>
        <v/>
      </c>
      <c r="J39" s="202" t="str">
        <f>E21</f>
        <v/>
      </c>
    </row>
    <row r="40" spans="1:10" ht="20.100000000000001" customHeight="1">
      <c r="A40" s="152"/>
      <c r="B40" s="154"/>
      <c r="C40" s="155"/>
      <c r="D40" s="191" t="s">
        <v>23</v>
      </c>
      <c r="E40" s="203" t="str">
        <f>F16</f>
        <v/>
      </c>
      <c r="F40" s="203" t="str">
        <f>F17</f>
        <v/>
      </c>
      <c r="G40" s="203" t="str">
        <f>F18</f>
        <v/>
      </c>
      <c r="H40" s="204" t="str">
        <f>F19</f>
        <v/>
      </c>
      <c r="I40" s="204" t="str">
        <f>F20</f>
        <v/>
      </c>
      <c r="J40" s="204" t="str">
        <f>F21</f>
        <v/>
      </c>
    </row>
    <row r="41" spans="1:10" ht="20.100000000000001" customHeight="1">
      <c r="A41" s="152"/>
      <c r="B41" s="154"/>
      <c r="C41" s="155"/>
      <c r="D41" s="191" t="s">
        <v>24</v>
      </c>
      <c r="E41" s="203" t="str">
        <f>G16</f>
        <v/>
      </c>
      <c r="F41" s="203" t="str">
        <f>G17</f>
        <v/>
      </c>
      <c r="G41" s="203" t="str">
        <f>G18</f>
        <v/>
      </c>
      <c r="H41" s="204" t="str">
        <f>G19</f>
        <v/>
      </c>
      <c r="I41" s="204" t="str">
        <f>G20</f>
        <v/>
      </c>
      <c r="J41" s="204" t="str">
        <f>G21</f>
        <v/>
      </c>
    </row>
    <row r="42" spans="1:10" ht="20.100000000000001" customHeight="1">
      <c r="A42" s="152"/>
      <c r="B42" s="154"/>
      <c r="C42" s="155"/>
      <c r="D42" s="191" t="s">
        <v>273</v>
      </c>
      <c r="E42" s="203" t="str">
        <f>H16</f>
        <v/>
      </c>
      <c r="F42" s="203" t="str">
        <f>H17</f>
        <v/>
      </c>
      <c r="G42" s="203" t="str">
        <f>H18</f>
        <v/>
      </c>
      <c r="H42" s="204" t="str">
        <f>H19</f>
        <v/>
      </c>
      <c r="I42" s="204" t="str">
        <f>H20</f>
        <v/>
      </c>
      <c r="J42" s="204" t="str">
        <f>H21</f>
        <v/>
      </c>
    </row>
    <row r="43" spans="1:10" ht="20.100000000000001" customHeight="1">
      <c r="A43" s="152"/>
      <c r="B43" s="154"/>
      <c r="C43" s="155"/>
      <c r="D43" s="191" t="s">
        <v>274</v>
      </c>
      <c r="E43" s="203" t="str">
        <f>I16</f>
        <v/>
      </c>
      <c r="F43" s="203" t="str">
        <f>I17</f>
        <v/>
      </c>
      <c r="G43" s="203" t="str">
        <f>I18</f>
        <v/>
      </c>
      <c r="H43" s="204" t="str">
        <f>I19</f>
        <v/>
      </c>
      <c r="I43" s="204" t="str">
        <f>I20</f>
        <v/>
      </c>
      <c r="J43" s="204" t="str">
        <f>I21</f>
        <v/>
      </c>
    </row>
    <row r="44" spans="1:10" ht="20.100000000000001" customHeight="1">
      <c r="A44" s="152"/>
      <c r="B44" s="154"/>
      <c r="C44" s="155"/>
      <c r="D44" s="191" t="s">
        <v>27</v>
      </c>
      <c r="E44" s="203" t="str">
        <f>J16</f>
        <v/>
      </c>
      <c r="F44" s="203" t="str">
        <f>J17</f>
        <v/>
      </c>
      <c r="G44" s="203" t="str">
        <f>J18</f>
        <v/>
      </c>
      <c r="H44" s="204" t="str">
        <f>J19</f>
        <v/>
      </c>
      <c r="I44" s="204" t="str">
        <f>J20</f>
        <v/>
      </c>
      <c r="J44" s="204" t="str">
        <f>J21</f>
        <v/>
      </c>
    </row>
    <row r="45" spans="1:10" ht="20.100000000000001" customHeight="1">
      <c r="E45" s="88"/>
    </row>
    <row r="46" spans="1:10" ht="20.100000000000001" customHeight="1">
      <c r="A46" s="1" t="str">
        <f>IF($E46="","",個人一覧!$G$10)</f>
        <v/>
      </c>
      <c r="B46" s="1" t="str">
        <f>IF($E46="","",個人一覧!$K$3)</f>
        <v/>
      </c>
      <c r="C46" s="1" t="str">
        <f>IF($E46="","","2")</f>
        <v/>
      </c>
      <c r="E46" s="89"/>
      <c r="F46" s="89"/>
      <c r="G46" s="89"/>
      <c r="H46" s="89"/>
      <c r="I46" s="89"/>
      <c r="J46" s="88" t="str">
        <f>IFERROR(INDEX(個人一覧!$H$10:$S$79&amp;"*",MATCH("16",個人一覧!$R$10:$R$79,0),1),"")</f>
        <v/>
      </c>
    </row>
    <row r="47" spans="1:10" ht="20.100000000000001" customHeight="1">
      <c r="A47" s="1" t="str">
        <f>IF($E47="","",個人一覧!$G$10)</f>
        <v/>
      </c>
      <c r="B47" s="1" t="str">
        <f>IF($E47="","",個人一覧!$K$3)</f>
        <v/>
      </c>
      <c r="C47" s="1" t="str">
        <f>IF($E47="","","2")</f>
        <v/>
      </c>
      <c r="E47" s="89"/>
      <c r="F47" s="89" t="str">
        <f>IFERROR(INDEX(個人一覧!$H$10:$S$79&amp;"*",MATCH("12",個人一覧!$S$10:$S$79,0),1),"")</f>
        <v/>
      </c>
      <c r="G47" s="89" t="str">
        <f>IFERROR(INDEX(個人一覧!$H$10:$S$79&amp;"*",MATCH("13",個人一覧!$S$10:$S$79,0),1),"")</f>
        <v/>
      </c>
      <c r="H47" s="89" t="str">
        <f>IFERROR(INDEX(個人一覧!$H$10:$S$79&amp;"*",MATCH("14",個人一覧!$S$10:$S$79,0),1),"")</f>
        <v/>
      </c>
      <c r="I47" s="89" t="str">
        <f>IFERROR(INDEX(個人一覧!$H$10:$S$79&amp;"*",MATCH("15",個人一覧!$S$10:$S$79,0),1),"")</f>
        <v/>
      </c>
      <c r="J47" s="88" t="str">
        <f>IFERROR(INDEX(個人一覧!$H$10:$S$79&amp;"*",MATCH("16",個人一覧!$S$10:$S$79,0),1),"")</f>
        <v/>
      </c>
    </row>
    <row r="48" spans="1:10" ht="24.95" customHeight="1">
      <c r="E48" s="89"/>
      <c r="F48" s="89"/>
      <c r="G48" s="89"/>
      <c r="H48" s="89"/>
      <c r="I48" s="89"/>
      <c r="J48" s="88"/>
    </row>
    <row r="49" spans="1:10" ht="24.95" customHeight="1">
      <c r="B49" s="314" t="s">
        <v>294</v>
      </c>
      <c r="C49" s="314"/>
      <c r="D49" s="314"/>
      <c r="E49" s="314"/>
      <c r="F49" s="320" t="s">
        <v>295</v>
      </c>
      <c r="G49" s="321"/>
      <c r="H49" s="320" t="s">
        <v>296</v>
      </c>
      <c r="I49" s="321"/>
      <c r="J49" s="88"/>
    </row>
    <row r="50" spans="1:10" ht="24.95" customHeight="1">
      <c r="B50" s="314" t="str">
        <f>個人一覧!R7&amp;個人一覧!S7&amp;"mR"</f>
        <v>4 ×mR</v>
      </c>
      <c r="C50" s="314"/>
      <c r="D50" s="314"/>
      <c r="E50" s="314"/>
      <c r="F50" s="329" t="str">
        <f>D10</f>
        <v>40.26</v>
      </c>
      <c r="G50" s="330"/>
      <c r="H50" s="320" t="s">
        <v>267</v>
      </c>
      <c r="I50" s="321"/>
      <c r="J50" s="88"/>
    </row>
    <row r="51" spans="1:10" ht="24.95" customHeight="1">
      <c r="B51" s="314"/>
      <c r="C51" s="314"/>
      <c r="D51" s="314" t="s">
        <v>301</v>
      </c>
      <c r="E51" s="314"/>
      <c r="F51" s="320" t="s">
        <v>300</v>
      </c>
      <c r="G51" s="321"/>
      <c r="H51" s="108" t="s">
        <v>297</v>
      </c>
      <c r="I51" s="108" t="s">
        <v>298</v>
      </c>
      <c r="J51" s="88"/>
    </row>
    <row r="52" spans="1:10" ht="24.95" customHeight="1">
      <c r="B52" s="316" t="s">
        <v>299</v>
      </c>
      <c r="C52" s="316"/>
      <c r="D52" s="317" t="str">
        <f>IFERROR(INDEX(個人一覧!$H$10:$S$79,MATCH(1,個人一覧!$R$10:$R$79,0),1),"")</f>
        <v/>
      </c>
      <c r="E52" s="317" t="str">
        <f>IFERROR(INDEX(個人一覧!$H$10:$S$79,MATCH(1,個人一覧!$R$10:$R$79,0),1),"")</f>
        <v/>
      </c>
      <c r="F52" s="331" t="str">
        <f t="shared" ref="F52:F57" si="1">E29</f>
        <v/>
      </c>
      <c r="G52" s="332"/>
      <c r="H52" s="333" t="str">
        <f>E27</f>
        <v>0</v>
      </c>
      <c r="I52" s="336" t="str">
        <f>_xlfn.IFNA(VLOOKUP(個人一覧!$F$10,$M$3:$N$17,2),"")</f>
        <v/>
      </c>
      <c r="J52" s="88"/>
    </row>
    <row r="53" spans="1:10" ht="24.95" customHeight="1">
      <c r="B53" s="311"/>
      <c r="C53" s="311"/>
      <c r="D53" s="317" t="str">
        <f>IFERROR(INDEX(個人一覧!$H$10:$S$79,MATCH(2,個人一覧!$R$10:$R$79,0),1),"")</f>
        <v/>
      </c>
      <c r="E53" s="317" t="str">
        <f>IFERROR(INDEX(個人一覧!$H$10:$S$79,MATCH(1,個人一覧!$R$10:$R$79,0),1),"")</f>
        <v/>
      </c>
      <c r="F53" s="331" t="str">
        <f t="shared" si="1"/>
        <v/>
      </c>
      <c r="G53" s="332"/>
      <c r="H53" s="334"/>
      <c r="I53" s="337"/>
      <c r="J53" s="88"/>
    </row>
    <row r="54" spans="1:10" ht="24.95" customHeight="1">
      <c r="B54" s="311"/>
      <c r="C54" s="311"/>
      <c r="D54" s="317" t="str">
        <f>IFERROR(INDEX(個人一覧!$H$10:$S$79,MATCH(3,個人一覧!$R$10:$R$79,0),1),"")</f>
        <v/>
      </c>
      <c r="E54" s="317" t="str">
        <f>IFERROR(INDEX(個人一覧!$H$10:$S$79,MATCH(1,個人一覧!$R$10:$R$79,0),1),"")</f>
        <v/>
      </c>
      <c r="F54" s="331" t="str">
        <f t="shared" si="1"/>
        <v/>
      </c>
      <c r="G54" s="332"/>
      <c r="H54" s="334"/>
      <c r="I54" s="337"/>
      <c r="J54" s="88"/>
    </row>
    <row r="55" spans="1:10" ht="24.95" customHeight="1">
      <c r="B55" s="311"/>
      <c r="C55" s="311"/>
      <c r="D55" s="317" t="str">
        <f>IFERROR(INDEX(個人一覧!$H$10:$S$79,MATCH(4,個人一覧!$R$10:$R$79,0),1),"")</f>
        <v/>
      </c>
      <c r="E55" s="317" t="str">
        <f>IFERROR(INDEX(個人一覧!$H$10:$S$79,MATCH(1,個人一覧!$R$10:$R$79,0),1),"")</f>
        <v/>
      </c>
      <c r="F55" s="331" t="str">
        <f t="shared" si="1"/>
        <v/>
      </c>
      <c r="G55" s="332"/>
      <c r="H55" s="334"/>
      <c r="I55" s="337"/>
      <c r="J55" s="88"/>
    </row>
    <row r="56" spans="1:10" ht="24.95" customHeight="1">
      <c r="B56" s="311"/>
      <c r="C56" s="311"/>
      <c r="D56" s="317" t="str">
        <f>IFERROR(INDEX(個人一覧!$H$10:$S$79,MATCH(5,個人一覧!$R$10:$R$79,0),1),"")</f>
        <v/>
      </c>
      <c r="E56" s="317" t="str">
        <f>IFERROR(INDEX(個人一覧!$H$10:$S$79,MATCH(1,個人一覧!$R$10:$R$79,0),1),"")</f>
        <v/>
      </c>
      <c r="F56" s="331" t="str">
        <f t="shared" si="1"/>
        <v/>
      </c>
      <c r="G56" s="332"/>
      <c r="H56" s="334"/>
      <c r="I56" s="337"/>
      <c r="J56" s="88"/>
    </row>
    <row r="57" spans="1:10" ht="24.95" customHeight="1">
      <c r="B57" s="313"/>
      <c r="C57" s="313"/>
      <c r="D57" s="317" t="str">
        <f>IFERROR(INDEX(個人一覧!$H$10:$S$79,MATCH(6,個人一覧!$R$10:$R$79,0),1),"")</f>
        <v/>
      </c>
      <c r="E57" s="317" t="str">
        <f>IFERROR(INDEX(個人一覧!$H$10:$S$79,MATCH(1,個人一覧!$R$10:$R$79,0),1),"")</f>
        <v/>
      </c>
      <c r="F57" s="331" t="str">
        <f t="shared" si="1"/>
        <v/>
      </c>
      <c r="G57" s="332"/>
      <c r="H57" s="335"/>
      <c r="I57" s="338"/>
      <c r="J57" s="88"/>
    </row>
    <row r="58" spans="1:10" ht="24.95" customHeight="1">
      <c r="B58" s="117" t="s">
        <v>306</v>
      </c>
      <c r="D58" s="110"/>
      <c r="E58"/>
      <c r="F58" s="115" t="s">
        <v>307</v>
      </c>
      <c r="H58"/>
      <c r="I58"/>
      <c r="J58" s="88"/>
    </row>
    <row r="59" spans="1:10" ht="30" customHeight="1">
      <c r="D59" s="110"/>
      <c r="E59"/>
      <c r="F59"/>
      <c r="H59"/>
      <c r="I59"/>
      <c r="J59" s="88"/>
    </row>
    <row r="60" spans="1:10" ht="30" customHeight="1">
      <c r="A60" s="111"/>
      <c r="B60" s="111"/>
      <c r="C60" s="111"/>
      <c r="D60" s="111"/>
      <c r="E60" s="111"/>
      <c r="F60" s="111"/>
      <c r="G60" s="111"/>
      <c r="H60" s="111"/>
      <c r="I60" s="111"/>
      <c r="J60" s="112"/>
    </row>
    <row r="61" spans="1:10" ht="24.95" customHeight="1">
      <c r="B61" s="314" t="s">
        <v>294</v>
      </c>
      <c r="C61" s="314"/>
      <c r="D61" s="314"/>
      <c r="E61" s="314"/>
      <c r="F61" s="320" t="s">
        <v>295</v>
      </c>
      <c r="G61" s="321"/>
      <c r="H61" s="320" t="s">
        <v>296</v>
      </c>
      <c r="I61" s="321"/>
      <c r="J61" s="88"/>
    </row>
    <row r="62" spans="1:10" ht="24.95" customHeight="1">
      <c r="B62" s="314" t="str">
        <f>B50</f>
        <v>4 ×mR</v>
      </c>
      <c r="C62" s="314"/>
      <c r="D62" s="314"/>
      <c r="E62" s="314"/>
      <c r="F62" s="329">
        <f>D11</f>
        <v>0</v>
      </c>
      <c r="G62" s="330"/>
      <c r="H62" s="320" t="s">
        <v>267</v>
      </c>
      <c r="I62" s="321"/>
    </row>
    <row r="63" spans="1:10" ht="24.95" customHeight="1">
      <c r="B63" s="316" t="s">
        <v>299</v>
      </c>
      <c r="C63" s="316"/>
      <c r="D63" s="314" t="s">
        <v>301</v>
      </c>
      <c r="E63" s="314"/>
      <c r="F63" s="320" t="s">
        <v>300</v>
      </c>
      <c r="G63" s="321"/>
      <c r="H63" s="109" t="s">
        <v>297</v>
      </c>
      <c r="I63" s="109" t="s">
        <v>298</v>
      </c>
    </row>
    <row r="64" spans="1:10" ht="24.95" customHeight="1">
      <c r="B64" s="311"/>
      <c r="C64" s="311"/>
      <c r="D64" s="317" t="str">
        <f>IFERROR(INDEX(個人一覧!$H$10:$S$79,MATCH(7,個人一覧!$R$10:$R$79,0),1),"")</f>
        <v/>
      </c>
      <c r="E64" s="317" t="str">
        <f>IFERROR(INDEX(個人一覧!$H$10:$S$79,MATCH(1,個人一覧!$R$10:$R$79,0),1),"")</f>
        <v/>
      </c>
      <c r="F64" s="331" t="str">
        <f t="shared" ref="F64:F69" si="2">F29</f>
        <v/>
      </c>
      <c r="G64" s="332"/>
      <c r="H64" s="333" t="str">
        <f>F27</f>
        <v>0</v>
      </c>
      <c r="I64" s="336" t="str">
        <f>_xlfn.IFNA(VLOOKUP(個人一覧!$F$10,$M$3:$N$17,2),"")</f>
        <v/>
      </c>
    </row>
    <row r="65" spans="1:10" ht="24.95" customHeight="1">
      <c r="B65" s="311"/>
      <c r="C65" s="311"/>
      <c r="D65" s="317" t="str">
        <f>IFERROR(INDEX(個人一覧!$H$10:$S$79,MATCH(8,個人一覧!$R$10:$R$79,0),1),"")</f>
        <v/>
      </c>
      <c r="E65" s="317" t="str">
        <f>IFERROR(INDEX(個人一覧!$H$10:$S$79,MATCH(1,個人一覧!$R$10:$R$79,0),1),"")</f>
        <v/>
      </c>
      <c r="F65" s="331" t="str">
        <f t="shared" si="2"/>
        <v/>
      </c>
      <c r="G65" s="332"/>
      <c r="H65" s="334"/>
      <c r="I65" s="337"/>
    </row>
    <row r="66" spans="1:10" ht="24.95" customHeight="1">
      <c r="B66" s="311"/>
      <c r="C66" s="311"/>
      <c r="D66" s="317" t="str">
        <f>IFERROR(INDEX(個人一覧!$H$10:$S$79,MATCH(9,個人一覧!$R$10:$R$79,0),1),"")</f>
        <v/>
      </c>
      <c r="E66" s="317" t="str">
        <f>IFERROR(INDEX(個人一覧!$H$10:$S$79,MATCH(1,個人一覧!$R$10:$R$79,0),1),"")</f>
        <v/>
      </c>
      <c r="F66" s="331" t="str">
        <f t="shared" si="2"/>
        <v/>
      </c>
      <c r="G66" s="332"/>
      <c r="H66" s="334"/>
      <c r="I66" s="337"/>
    </row>
    <row r="67" spans="1:10" ht="24.95" customHeight="1">
      <c r="B67" s="311"/>
      <c r="C67" s="311"/>
      <c r="D67" s="317" t="str">
        <f>IFERROR(INDEX(個人一覧!$H$10:$S$79,MATCH(10,個人一覧!$R$10:$R$79,0),1),"")</f>
        <v/>
      </c>
      <c r="E67" s="317" t="str">
        <f>IFERROR(INDEX(個人一覧!$H$10:$S$79,MATCH(1,個人一覧!$R$10:$R$79,0),1),"")</f>
        <v/>
      </c>
      <c r="F67" s="331" t="str">
        <f t="shared" si="2"/>
        <v/>
      </c>
      <c r="G67" s="332"/>
      <c r="H67" s="334"/>
      <c r="I67" s="337"/>
    </row>
    <row r="68" spans="1:10" ht="24.95" customHeight="1">
      <c r="B68" s="311"/>
      <c r="C68" s="311"/>
      <c r="D68" s="317" t="str">
        <f>IFERROR(INDEX(個人一覧!$H$10:$S$79,MATCH(11,個人一覧!$R$10:$R$79,0),1),"")</f>
        <v/>
      </c>
      <c r="E68" s="317" t="str">
        <f>IFERROR(INDEX(個人一覧!$H$10:$S$79,MATCH(1,個人一覧!$R$10:$R$79,0),1),"")</f>
        <v/>
      </c>
      <c r="F68" s="331" t="str">
        <f t="shared" si="2"/>
        <v/>
      </c>
      <c r="G68" s="332"/>
      <c r="H68" s="334"/>
      <c r="I68" s="337"/>
    </row>
    <row r="69" spans="1:10" ht="24.95" customHeight="1">
      <c r="B69" s="313"/>
      <c r="C69" s="313"/>
      <c r="D69" s="317" t="str">
        <f>IFERROR(INDEX(個人一覧!$H$10:$S$79,MATCH(12,個人一覧!$R$10:$R$79,0),1),"")</f>
        <v/>
      </c>
      <c r="E69" s="317" t="str">
        <f>IFERROR(INDEX(個人一覧!$H$10:$S$79,MATCH(1,個人一覧!$R$10:$R$79,0),1),"")</f>
        <v/>
      </c>
      <c r="F69" s="331" t="str">
        <f t="shared" si="2"/>
        <v/>
      </c>
      <c r="G69" s="332"/>
      <c r="H69" s="335"/>
      <c r="I69" s="338"/>
    </row>
    <row r="70" spans="1:10" ht="24.95" customHeight="1">
      <c r="B70" s="117" t="s">
        <v>306</v>
      </c>
      <c r="D70" s="110"/>
      <c r="E70"/>
      <c r="F70" s="115" t="s">
        <v>307</v>
      </c>
      <c r="H70"/>
      <c r="I70"/>
    </row>
    <row r="71" spans="1:10" ht="30" customHeight="1">
      <c r="D71" s="110"/>
      <c r="E71"/>
      <c r="F71"/>
      <c r="H71"/>
      <c r="I71"/>
    </row>
    <row r="72" spans="1:10" ht="30" customHeight="1">
      <c r="A72" s="111"/>
      <c r="B72" s="111"/>
      <c r="C72" s="111"/>
      <c r="D72" s="111"/>
      <c r="E72" s="111"/>
      <c r="F72" s="111"/>
      <c r="G72" s="111"/>
      <c r="H72" s="111"/>
      <c r="I72" s="111"/>
      <c r="J72" s="111"/>
    </row>
    <row r="73" spans="1:10" ht="24.95" customHeight="1">
      <c r="B73" s="314" t="s">
        <v>294</v>
      </c>
      <c r="C73" s="314"/>
      <c r="D73" s="314"/>
      <c r="E73" s="314"/>
      <c r="F73" s="320" t="s">
        <v>295</v>
      </c>
      <c r="G73" s="321"/>
      <c r="H73" s="320" t="s">
        <v>296</v>
      </c>
      <c r="I73" s="321"/>
    </row>
    <row r="74" spans="1:10" ht="24.95" customHeight="1">
      <c r="B74" s="314" t="str">
        <f>B50</f>
        <v>4 ×mR</v>
      </c>
      <c r="C74" s="314"/>
      <c r="D74" s="314"/>
      <c r="E74" s="314"/>
      <c r="F74" s="329">
        <f>D12</f>
        <v>0</v>
      </c>
      <c r="G74" s="330"/>
      <c r="H74" s="320" t="s">
        <v>267</v>
      </c>
      <c r="I74" s="321"/>
    </row>
    <row r="75" spans="1:10" ht="24.95" customHeight="1">
      <c r="B75" s="316" t="s">
        <v>299</v>
      </c>
      <c r="C75" s="316"/>
      <c r="D75" s="314" t="s">
        <v>301</v>
      </c>
      <c r="E75" s="314"/>
      <c r="F75" s="320" t="s">
        <v>300</v>
      </c>
      <c r="G75" s="321"/>
      <c r="H75" s="109" t="s">
        <v>297</v>
      </c>
      <c r="I75" s="109" t="s">
        <v>298</v>
      </c>
    </row>
    <row r="76" spans="1:10" ht="24.95" customHeight="1">
      <c r="B76" s="311"/>
      <c r="C76" s="311"/>
      <c r="D76" s="317" t="str">
        <f>IFERROR(INDEX(個人一覧!$H$10:$S$79,MATCH(13,個人一覧!$R$10:$R$79,0),1),"")</f>
        <v/>
      </c>
      <c r="E76" s="317" t="str">
        <f>IFERROR(INDEX(個人一覧!$H$10:$S$79,MATCH(1,個人一覧!$R$10:$R$79,0),1),"")</f>
        <v/>
      </c>
      <c r="F76" s="331" t="str">
        <f t="shared" ref="F76:F81" si="3">G29</f>
        <v/>
      </c>
      <c r="G76" s="332"/>
      <c r="H76" s="333" t="str">
        <f>G27</f>
        <v>0</v>
      </c>
      <c r="I76" s="336" t="str">
        <f>_xlfn.IFNA(VLOOKUP(個人一覧!$F$10,$M$3:$N$17,2),"")</f>
        <v/>
      </c>
      <c r="J76" s="88"/>
    </row>
    <row r="77" spans="1:10" ht="24.95" customHeight="1">
      <c r="B77" s="311"/>
      <c r="C77" s="311"/>
      <c r="D77" s="317" t="str">
        <f>IFERROR(INDEX(個人一覧!$H$10:$S$79,MATCH(14,個人一覧!$R$10:$R$79,0),1),"")</f>
        <v/>
      </c>
      <c r="E77" s="317" t="str">
        <f>IFERROR(INDEX(個人一覧!$H$10:$S$79,MATCH(1,個人一覧!$R$10:$R$79,0),1),"")</f>
        <v/>
      </c>
      <c r="F77" s="331" t="str">
        <f t="shared" si="3"/>
        <v/>
      </c>
      <c r="G77" s="332"/>
      <c r="H77" s="334"/>
      <c r="I77" s="337"/>
      <c r="J77" s="88"/>
    </row>
    <row r="78" spans="1:10" ht="24.95" customHeight="1">
      <c r="B78" s="311"/>
      <c r="C78" s="311"/>
      <c r="D78" s="317" t="str">
        <f>IFERROR(INDEX(個人一覧!$H$10:$S$79,MATCH(15,個人一覧!$R$10:$R$79,0),1),"")</f>
        <v/>
      </c>
      <c r="E78" s="317" t="str">
        <f>IFERROR(INDEX(個人一覧!$H$10:$S$79,MATCH(1,個人一覧!$R$10:$R$79,0),1),"")</f>
        <v/>
      </c>
      <c r="F78" s="331" t="str">
        <f t="shared" si="3"/>
        <v/>
      </c>
      <c r="G78" s="332"/>
      <c r="H78" s="334"/>
      <c r="I78" s="337"/>
      <c r="J78" s="88"/>
    </row>
    <row r="79" spans="1:10" ht="24.95" customHeight="1">
      <c r="B79" s="311"/>
      <c r="C79" s="311"/>
      <c r="D79" s="317" t="str">
        <f>IFERROR(INDEX(個人一覧!$H$10:$S$79,MATCH(16,個人一覧!$R$10:$R$79,0),1),"")</f>
        <v/>
      </c>
      <c r="E79" s="317" t="str">
        <f>IFERROR(INDEX(個人一覧!$H$10:$S$79,MATCH(1,個人一覧!$R$10:$R$79,0),1),"")</f>
        <v/>
      </c>
      <c r="F79" s="331" t="str">
        <f t="shared" si="3"/>
        <v/>
      </c>
      <c r="G79" s="332"/>
      <c r="H79" s="334"/>
      <c r="I79" s="337"/>
      <c r="J79" s="88"/>
    </row>
    <row r="80" spans="1:10" ht="24.95" customHeight="1">
      <c r="B80" s="311"/>
      <c r="C80" s="311"/>
      <c r="D80" s="317" t="str">
        <f>IFERROR(INDEX(個人一覧!$H$10:$S$79,MATCH(17,個人一覧!$R$10:$R$79,0),1),"")</f>
        <v/>
      </c>
      <c r="E80" s="317" t="str">
        <f>IFERROR(INDEX(個人一覧!$H$10:$S$79,MATCH(1,個人一覧!$R$10:$R$79,0),1),"")</f>
        <v/>
      </c>
      <c r="F80" s="331" t="str">
        <f t="shared" si="3"/>
        <v/>
      </c>
      <c r="G80" s="332"/>
      <c r="H80" s="334"/>
      <c r="I80" s="337"/>
    </row>
    <row r="81" spans="1:10" ht="24.95" customHeight="1">
      <c r="B81" s="313"/>
      <c r="C81" s="313"/>
      <c r="D81" s="317" t="str">
        <f>IFERROR(INDEX(個人一覧!$H$10:$S$79,MATCH(18,個人一覧!$R$10:$R$79,0),1),"")</f>
        <v/>
      </c>
      <c r="E81" s="317" t="str">
        <f>IFERROR(INDEX(個人一覧!$H$10:$S$79,MATCH(1,個人一覧!$R$10:$R$79,0),1),"")</f>
        <v/>
      </c>
      <c r="F81" s="331" t="str">
        <f t="shared" si="3"/>
        <v/>
      </c>
      <c r="G81" s="332"/>
      <c r="H81" s="335"/>
      <c r="I81" s="338"/>
    </row>
    <row r="82" spans="1:10" ht="24.95" customHeight="1">
      <c r="B82" s="117" t="s">
        <v>306</v>
      </c>
      <c r="D82" s="110"/>
      <c r="E82"/>
      <c r="F82" s="115" t="s">
        <v>307</v>
      </c>
      <c r="H82"/>
      <c r="I82"/>
    </row>
    <row r="83" spans="1:10" ht="24.95" customHeight="1"/>
    <row r="84" spans="1:10" ht="24.95" customHeight="1"/>
    <row r="85" spans="1:10" ht="24.95" customHeight="1">
      <c r="B85" s="314" t="s">
        <v>294</v>
      </c>
      <c r="C85" s="314"/>
      <c r="D85" s="314"/>
      <c r="E85" s="314"/>
      <c r="F85" s="320" t="s">
        <v>295</v>
      </c>
      <c r="G85" s="321"/>
      <c r="H85" s="320" t="s">
        <v>296</v>
      </c>
      <c r="I85" s="321"/>
    </row>
    <row r="86" spans="1:10" ht="24.95" customHeight="1">
      <c r="B86" s="315" t="str">
        <f>B50</f>
        <v>4 ×mR</v>
      </c>
      <c r="C86" s="315"/>
      <c r="D86" s="315"/>
      <c r="E86" s="315"/>
      <c r="F86" s="322">
        <f>D13</f>
        <v>0</v>
      </c>
      <c r="G86" s="323"/>
      <c r="H86" s="327" t="s">
        <v>268</v>
      </c>
      <c r="I86" s="328"/>
    </row>
    <row r="87" spans="1:10" ht="24.95" customHeight="1">
      <c r="B87" s="316" t="s">
        <v>299</v>
      </c>
      <c r="C87" s="316"/>
      <c r="D87" s="314" t="s">
        <v>301</v>
      </c>
      <c r="E87" s="314"/>
      <c r="F87" s="320" t="s">
        <v>300</v>
      </c>
      <c r="G87" s="321"/>
      <c r="H87" s="109" t="s">
        <v>297</v>
      </c>
      <c r="I87" s="109" t="s">
        <v>298</v>
      </c>
    </row>
    <row r="88" spans="1:10" ht="24.95" customHeight="1">
      <c r="B88" s="311"/>
      <c r="C88" s="311"/>
      <c r="D88" s="312" t="str">
        <f>IFERROR(INDEX(個人一覧!$H$10:$S$79,MATCH(1,個人一覧!$S$10:$S$79,0),1),"")</f>
        <v/>
      </c>
      <c r="E88" s="312" t="str">
        <f>IFERROR(INDEX(個人一覧!$H$10:$S$79,MATCH(1,個人一覧!$R$10:$R$79,0),1),"")</f>
        <v/>
      </c>
      <c r="F88" s="318" t="str">
        <f>H29</f>
        <v/>
      </c>
      <c r="G88" s="319"/>
      <c r="H88" s="324" t="str">
        <f>H27</f>
        <v>0</v>
      </c>
      <c r="I88" s="339" t="str">
        <f>_xlfn.IFNA(VLOOKUP(個人一覧!$F$10,$M$3:$N$17,2),"")</f>
        <v/>
      </c>
    </row>
    <row r="89" spans="1:10" ht="24.95" customHeight="1">
      <c r="B89" s="311"/>
      <c r="C89" s="311"/>
      <c r="D89" s="312" t="str">
        <f>IFERROR(INDEX(個人一覧!$H$10:$S$79,MATCH(2,個人一覧!$S$10:$S$79,0),1),"")</f>
        <v/>
      </c>
      <c r="E89" s="312" t="str">
        <f>IFERROR(INDEX(個人一覧!$H$10:$S$79,MATCH(1,個人一覧!$R$10:$R$79,0),1),"")</f>
        <v/>
      </c>
      <c r="F89" s="318" t="str">
        <f t="shared" ref="F89:F93" si="4">H30</f>
        <v/>
      </c>
      <c r="G89" s="319"/>
      <c r="H89" s="325"/>
      <c r="I89" s="340"/>
    </row>
    <row r="90" spans="1:10" ht="24.95" customHeight="1">
      <c r="B90" s="311"/>
      <c r="C90" s="311"/>
      <c r="D90" s="312" t="str">
        <f>IFERROR(INDEX(個人一覧!$H$10:$S$79,MATCH(3,個人一覧!$S$10:$S$79,0),1),"")</f>
        <v/>
      </c>
      <c r="E90" s="312" t="str">
        <f>IFERROR(INDEX(個人一覧!$H$10:$S$79,MATCH(1,個人一覧!$R$10:$R$79,0),1),"")</f>
        <v/>
      </c>
      <c r="F90" s="318" t="str">
        <f t="shared" si="4"/>
        <v/>
      </c>
      <c r="G90" s="319"/>
      <c r="H90" s="325"/>
      <c r="I90" s="340"/>
    </row>
    <row r="91" spans="1:10" ht="24.95" customHeight="1">
      <c r="B91" s="311"/>
      <c r="C91" s="311"/>
      <c r="D91" s="312" t="str">
        <f>IFERROR(INDEX(個人一覧!$H$10:$S$79,MATCH(4,個人一覧!$S$10:$S$79,0),1),"")</f>
        <v/>
      </c>
      <c r="E91" s="312" t="str">
        <f>IFERROR(INDEX(個人一覧!$H$10:$S$79,MATCH(1,個人一覧!$R$10:$R$79,0),1),"")</f>
        <v/>
      </c>
      <c r="F91" s="318" t="str">
        <f t="shared" si="4"/>
        <v/>
      </c>
      <c r="G91" s="319"/>
      <c r="H91" s="325"/>
      <c r="I91" s="340"/>
    </row>
    <row r="92" spans="1:10" ht="24.95" customHeight="1">
      <c r="B92" s="311"/>
      <c r="C92" s="311"/>
      <c r="D92" s="312" t="str">
        <f>IFERROR(INDEX(個人一覧!$H$10:$S$79,MATCH(5,個人一覧!$S$10:$S$79,0),1),"")</f>
        <v/>
      </c>
      <c r="E92" s="312" t="str">
        <f>IFERROR(INDEX(個人一覧!$H$10:$S$79,MATCH(1,個人一覧!$R$10:$R$79,0),1),"")</f>
        <v/>
      </c>
      <c r="F92" s="318" t="str">
        <f t="shared" si="4"/>
        <v/>
      </c>
      <c r="G92" s="319"/>
      <c r="H92" s="325"/>
      <c r="I92" s="340"/>
    </row>
    <row r="93" spans="1:10" ht="24.95" customHeight="1">
      <c r="B93" s="313"/>
      <c r="C93" s="313"/>
      <c r="D93" s="312" t="str">
        <f>IFERROR(INDEX(個人一覧!$H$10:$S$79,MATCH(6,個人一覧!$S$10:$S$79,0),1),"")</f>
        <v/>
      </c>
      <c r="E93" s="312" t="str">
        <f>IFERROR(INDEX(個人一覧!$H$10:$S$79,MATCH(1,個人一覧!$R$10:$R$79,0),1),"")</f>
        <v/>
      </c>
      <c r="F93" s="318" t="str">
        <f t="shared" si="4"/>
        <v/>
      </c>
      <c r="G93" s="319"/>
      <c r="H93" s="326"/>
      <c r="I93" s="341"/>
    </row>
    <row r="94" spans="1:10" ht="24.95" customHeight="1">
      <c r="B94" s="118" t="s">
        <v>306</v>
      </c>
      <c r="C94" s="79"/>
      <c r="D94" s="113"/>
      <c r="E94" s="114"/>
      <c r="F94" s="116" t="s">
        <v>307</v>
      </c>
      <c r="H94"/>
      <c r="I94"/>
    </row>
    <row r="95" spans="1:10" ht="30" customHeight="1">
      <c r="D95" s="110"/>
      <c r="E95"/>
      <c r="F95"/>
      <c r="H95"/>
      <c r="I95"/>
    </row>
    <row r="96" spans="1:10" ht="30" customHeight="1">
      <c r="A96" s="111"/>
      <c r="B96" s="111"/>
      <c r="C96" s="111"/>
      <c r="D96" s="111"/>
      <c r="E96" s="111"/>
      <c r="F96" s="111"/>
      <c r="G96" s="111"/>
      <c r="H96" s="111"/>
      <c r="I96" s="111"/>
      <c r="J96" s="111"/>
    </row>
    <row r="97" spans="1:10" ht="24.95" customHeight="1">
      <c r="B97" s="314" t="s">
        <v>294</v>
      </c>
      <c r="C97" s="314"/>
      <c r="D97" s="314"/>
      <c r="E97" s="314"/>
      <c r="F97" s="320" t="s">
        <v>295</v>
      </c>
      <c r="G97" s="321"/>
      <c r="H97" s="320" t="s">
        <v>296</v>
      </c>
      <c r="I97" s="321"/>
    </row>
    <row r="98" spans="1:10" ht="24.95" customHeight="1">
      <c r="B98" s="315" t="str">
        <f>B50</f>
        <v>4 ×mR</v>
      </c>
      <c r="C98" s="315"/>
      <c r="D98" s="315"/>
      <c r="E98" s="315"/>
      <c r="F98" s="322">
        <f>D14</f>
        <v>0</v>
      </c>
      <c r="G98" s="323"/>
      <c r="H98" s="327" t="s">
        <v>268</v>
      </c>
      <c r="I98" s="328"/>
    </row>
    <row r="99" spans="1:10" ht="24.95" customHeight="1">
      <c r="B99" s="316" t="s">
        <v>299</v>
      </c>
      <c r="C99" s="316"/>
      <c r="D99" s="314" t="s">
        <v>301</v>
      </c>
      <c r="E99" s="314"/>
      <c r="F99" s="320" t="s">
        <v>300</v>
      </c>
      <c r="G99" s="321"/>
      <c r="H99" s="109" t="s">
        <v>297</v>
      </c>
      <c r="I99" s="109" t="s">
        <v>298</v>
      </c>
    </row>
    <row r="100" spans="1:10" ht="24.95" customHeight="1">
      <c r="B100" s="311"/>
      <c r="C100" s="311"/>
      <c r="D100" s="312" t="str">
        <f>IFERROR(INDEX(個人一覧!$H$10:$S$79,MATCH(7,個人一覧!$S$10:$S$79,0),1),"")</f>
        <v/>
      </c>
      <c r="E100" s="312" t="str">
        <f>IFERROR(INDEX(個人一覧!$H$10:$S$79,MATCH(1,個人一覧!$R$10:$R$79,0),1),"")</f>
        <v/>
      </c>
      <c r="F100" s="318" t="str">
        <f>I29</f>
        <v/>
      </c>
      <c r="G100" s="319"/>
      <c r="H100" s="324" t="str">
        <f>I27</f>
        <v>0</v>
      </c>
      <c r="I100" s="339" t="str">
        <f>_xlfn.IFNA(VLOOKUP(個人一覧!$F$10,$M$3:$N$17,2),"")</f>
        <v/>
      </c>
    </row>
    <row r="101" spans="1:10" ht="24.95" customHeight="1">
      <c r="B101" s="311"/>
      <c r="C101" s="311"/>
      <c r="D101" s="312" t="str">
        <f>IFERROR(INDEX(個人一覧!$H$10:$S$79,MATCH(8,個人一覧!$S$10:$S$79,0),1),"")</f>
        <v/>
      </c>
      <c r="E101" s="312" t="str">
        <f>IFERROR(INDEX(個人一覧!$H$10:$S$79,MATCH(1,個人一覧!$R$10:$R$79,0),1),"")</f>
        <v/>
      </c>
      <c r="F101" s="318" t="str">
        <f t="shared" ref="F101:F105" si="5">I30</f>
        <v/>
      </c>
      <c r="G101" s="319"/>
      <c r="H101" s="325"/>
      <c r="I101" s="340"/>
    </row>
    <row r="102" spans="1:10" ht="24.95" customHeight="1">
      <c r="B102" s="311"/>
      <c r="C102" s="311"/>
      <c r="D102" s="312" t="str">
        <f>IFERROR(INDEX(個人一覧!$H$10:$S$79,MATCH(9,個人一覧!$S$10:$S$79,0),1),"")</f>
        <v/>
      </c>
      <c r="E102" s="312" t="str">
        <f>IFERROR(INDEX(個人一覧!$H$10:$S$79,MATCH(1,個人一覧!$R$10:$R$79,0),1),"")</f>
        <v/>
      </c>
      <c r="F102" s="318" t="str">
        <f t="shared" si="5"/>
        <v/>
      </c>
      <c r="G102" s="319"/>
      <c r="H102" s="325"/>
      <c r="I102" s="340"/>
    </row>
    <row r="103" spans="1:10" ht="24.95" customHeight="1">
      <c r="B103" s="311"/>
      <c r="C103" s="311"/>
      <c r="D103" s="312" t="str">
        <f>IFERROR(INDEX(個人一覧!$H$10:$S$79,MATCH(10,個人一覧!$S$10:$S$79,0),1),"")</f>
        <v/>
      </c>
      <c r="E103" s="312" t="str">
        <f>IFERROR(INDEX(個人一覧!$H$10:$S$79,MATCH(1,個人一覧!$R$10:$R$79,0),1),"")</f>
        <v/>
      </c>
      <c r="F103" s="318" t="str">
        <f t="shared" si="5"/>
        <v/>
      </c>
      <c r="G103" s="319"/>
      <c r="H103" s="325"/>
      <c r="I103" s="340"/>
    </row>
    <row r="104" spans="1:10" ht="24.95" customHeight="1">
      <c r="B104" s="311"/>
      <c r="C104" s="311"/>
      <c r="D104" s="312" t="str">
        <f>IFERROR(INDEX(個人一覧!$H$10:$S$79,MATCH(11,個人一覧!$S$10:$S$79,0),1),"")</f>
        <v/>
      </c>
      <c r="E104" s="312" t="str">
        <f>IFERROR(INDEX(個人一覧!$H$10:$S$79,MATCH(1,個人一覧!$R$10:$R$79,0),1),"")</f>
        <v/>
      </c>
      <c r="F104" s="318" t="str">
        <f t="shared" si="5"/>
        <v/>
      </c>
      <c r="G104" s="319"/>
      <c r="H104" s="325"/>
      <c r="I104" s="340"/>
    </row>
    <row r="105" spans="1:10" ht="24.95" customHeight="1">
      <c r="B105" s="313"/>
      <c r="C105" s="313"/>
      <c r="D105" s="312" t="str">
        <f>IFERROR(INDEX(個人一覧!$H$10:$S$79,MATCH(12,個人一覧!$S$10:$S$79,0),1),"")</f>
        <v/>
      </c>
      <c r="E105" s="312" t="str">
        <f>IFERROR(INDEX(個人一覧!$H$10:$S$79,MATCH(1,個人一覧!$R$10:$R$79,0),1),"")</f>
        <v/>
      </c>
      <c r="F105" s="318" t="str">
        <f t="shared" si="5"/>
        <v/>
      </c>
      <c r="G105" s="319"/>
      <c r="H105" s="326"/>
      <c r="I105" s="341"/>
    </row>
    <row r="106" spans="1:10" ht="24.95" customHeight="1">
      <c r="B106" s="118" t="s">
        <v>306</v>
      </c>
      <c r="C106" s="79"/>
      <c r="D106" s="113"/>
      <c r="E106" s="114"/>
      <c r="F106" s="116" t="s">
        <v>307</v>
      </c>
      <c r="H106"/>
      <c r="I106"/>
    </row>
    <row r="107" spans="1:10" ht="30" customHeight="1">
      <c r="D107" s="110"/>
      <c r="E107"/>
      <c r="F107"/>
      <c r="H107"/>
      <c r="I107"/>
    </row>
    <row r="108" spans="1:10" ht="30" customHeight="1">
      <c r="A108" s="111"/>
      <c r="B108" s="111"/>
      <c r="C108" s="111"/>
      <c r="D108" s="111"/>
      <c r="E108" s="111"/>
      <c r="F108" s="111"/>
      <c r="G108" s="111"/>
      <c r="H108" s="111"/>
      <c r="I108" s="111"/>
      <c r="J108" s="111"/>
    </row>
    <row r="109" spans="1:10" ht="24.95" customHeight="1">
      <c r="B109" s="314" t="s">
        <v>294</v>
      </c>
      <c r="C109" s="314"/>
      <c r="D109" s="314"/>
      <c r="E109" s="314"/>
      <c r="F109" s="320" t="s">
        <v>295</v>
      </c>
      <c r="G109" s="321"/>
      <c r="H109" s="320" t="s">
        <v>296</v>
      </c>
      <c r="I109" s="321"/>
    </row>
    <row r="110" spans="1:10" ht="24.95" customHeight="1">
      <c r="B110" s="315" t="str">
        <f>B50</f>
        <v>4 ×mR</v>
      </c>
      <c r="C110" s="315"/>
      <c r="D110" s="315"/>
      <c r="E110" s="315"/>
      <c r="F110" s="322">
        <f>D15</f>
        <v>0</v>
      </c>
      <c r="G110" s="323"/>
      <c r="H110" s="327" t="s">
        <v>268</v>
      </c>
      <c r="I110" s="328"/>
    </row>
    <row r="111" spans="1:10" ht="24.95" customHeight="1">
      <c r="B111" s="316" t="s">
        <v>299</v>
      </c>
      <c r="C111" s="316"/>
      <c r="D111" s="314" t="s">
        <v>301</v>
      </c>
      <c r="E111" s="314"/>
      <c r="F111" s="320" t="s">
        <v>300</v>
      </c>
      <c r="G111" s="321"/>
      <c r="H111" s="109" t="s">
        <v>297</v>
      </c>
      <c r="I111" s="109" t="s">
        <v>298</v>
      </c>
    </row>
    <row r="112" spans="1:10" ht="24.95" customHeight="1">
      <c r="B112" s="311"/>
      <c r="C112" s="311"/>
      <c r="D112" s="312" t="str">
        <f>IFERROR(INDEX(個人一覧!$H$10:$S$79,MATCH(13,個人一覧!$S$10:$S$79,0),1),"")</f>
        <v/>
      </c>
      <c r="E112" s="312" t="str">
        <f>IFERROR(INDEX(個人一覧!$H$10:$S$79,MATCH(1,個人一覧!$R$10:$R$79,0),1),"")</f>
        <v/>
      </c>
      <c r="F112" s="318" t="str">
        <f>J29</f>
        <v/>
      </c>
      <c r="G112" s="319"/>
      <c r="H112" s="324" t="str">
        <f>J27</f>
        <v>0</v>
      </c>
      <c r="I112" s="339" t="str">
        <f>_xlfn.IFNA(VLOOKUP(個人一覧!$F$10,$M$3:$N$17,2),"")</f>
        <v/>
      </c>
    </row>
    <row r="113" spans="2:10" ht="24.95" customHeight="1">
      <c r="B113" s="311"/>
      <c r="C113" s="311"/>
      <c r="D113" s="312" t="str">
        <f>IFERROR(INDEX(個人一覧!$H$10:$S$79,MATCH(14,個人一覧!$S$10:$S$79,0),1),"")</f>
        <v/>
      </c>
      <c r="E113" s="312" t="str">
        <f>IFERROR(INDEX(個人一覧!$H$10:$S$79,MATCH(1,個人一覧!$R$10:$R$79,0),1),"")</f>
        <v/>
      </c>
      <c r="F113" s="318" t="str">
        <f t="shared" ref="F113:F117" si="6">J30</f>
        <v/>
      </c>
      <c r="G113" s="319"/>
      <c r="H113" s="325"/>
      <c r="I113" s="340"/>
    </row>
    <row r="114" spans="2:10" ht="24.95" customHeight="1">
      <c r="B114" s="311"/>
      <c r="C114" s="311"/>
      <c r="D114" s="312" t="str">
        <f>IFERROR(INDEX(個人一覧!$H$10:$S$79,MATCH(15,個人一覧!$S$10:$S$79,0),1),"")</f>
        <v/>
      </c>
      <c r="E114" s="312" t="str">
        <f>IFERROR(INDEX(個人一覧!$H$10:$S$79,MATCH(1,個人一覧!$R$10:$R$79,0),1),"")</f>
        <v/>
      </c>
      <c r="F114" s="318" t="str">
        <f t="shared" si="6"/>
        <v/>
      </c>
      <c r="G114" s="319"/>
      <c r="H114" s="325"/>
      <c r="I114" s="340"/>
    </row>
    <row r="115" spans="2:10" ht="24.95" customHeight="1">
      <c r="B115" s="311"/>
      <c r="C115" s="311"/>
      <c r="D115" s="312" t="str">
        <f>IFERROR(INDEX(個人一覧!$H$10:$S$79,MATCH(16,個人一覧!$S$10:$S$79,0),1),"")</f>
        <v/>
      </c>
      <c r="E115" s="312" t="str">
        <f>IFERROR(INDEX(個人一覧!$H$10:$S$79,MATCH(1,個人一覧!$R$10:$R$79,0),1),"")</f>
        <v/>
      </c>
      <c r="F115" s="318" t="str">
        <f t="shared" si="6"/>
        <v/>
      </c>
      <c r="G115" s="319"/>
      <c r="H115" s="325"/>
      <c r="I115" s="340"/>
    </row>
    <row r="116" spans="2:10" ht="24.95" customHeight="1">
      <c r="B116" s="311"/>
      <c r="C116" s="311"/>
      <c r="D116" s="312" t="str">
        <f>IFERROR(INDEX(個人一覧!$H$10:$S$79,MATCH(17,個人一覧!$S$10:$S$79,0),1),"")</f>
        <v/>
      </c>
      <c r="E116" s="312" t="str">
        <f>IFERROR(INDEX(個人一覧!$H$10:$S$79,MATCH(1,個人一覧!$R$10:$R$79,0),1),"")</f>
        <v/>
      </c>
      <c r="F116" s="318" t="str">
        <f t="shared" si="6"/>
        <v/>
      </c>
      <c r="G116" s="319"/>
      <c r="H116" s="325"/>
      <c r="I116" s="340"/>
    </row>
    <row r="117" spans="2:10" ht="24.95" customHeight="1">
      <c r="B117" s="313"/>
      <c r="C117" s="313"/>
      <c r="D117" s="312" t="str">
        <f>IFERROR(INDEX(個人一覧!$H$10:$S$79,MATCH(18,個人一覧!$S$10:$S$79,0),1),"")</f>
        <v/>
      </c>
      <c r="E117" s="312" t="str">
        <f>IFERROR(INDEX(個人一覧!$H$10:$S$79,MATCH(1,個人一覧!$R$10:$R$79,0),1),"")</f>
        <v/>
      </c>
      <c r="F117" s="318" t="str">
        <f t="shared" si="6"/>
        <v/>
      </c>
      <c r="G117" s="319"/>
      <c r="H117" s="326"/>
      <c r="I117" s="341"/>
    </row>
    <row r="118" spans="2:10" ht="24.95" customHeight="1">
      <c r="B118" s="118" t="s">
        <v>306</v>
      </c>
      <c r="C118" s="79"/>
      <c r="D118" s="113"/>
      <c r="E118" s="114"/>
      <c r="F118" s="116" t="s">
        <v>307</v>
      </c>
      <c r="H118"/>
      <c r="I118"/>
    </row>
    <row r="119" spans="2:10" ht="24.95" customHeight="1"/>
    <row r="120" spans="2:10" ht="24.95" customHeight="1">
      <c r="E120" s="89"/>
      <c r="F120" s="89"/>
      <c r="G120" s="89"/>
      <c r="H120" s="89"/>
      <c r="I120" s="89"/>
      <c r="J120" s="88"/>
    </row>
    <row r="121" spans="2:10" ht="24.95" customHeight="1">
      <c r="B121" s="314" t="s">
        <v>294</v>
      </c>
      <c r="C121" s="314"/>
      <c r="D121" s="314"/>
      <c r="E121" s="314"/>
      <c r="F121" s="320" t="s">
        <v>295</v>
      </c>
      <c r="G121" s="321"/>
      <c r="H121" s="320" t="s">
        <v>296</v>
      </c>
      <c r="I121" s="321"/>
      <c r="J121" s="88"/>
    </row>
    <row r="122" spans="2:10" ht="24.95" customHeight="1">
      <c r="B122" s="314" t="str">
        <f>B50</f>
        <v>4 ×mR</v>
      </c>
      <c r="C122" s="314"/>
      <c r="D122" s="314"/>
      <c r="E122" s="314"/>
      <c r="F122" s="329">
        <f>E38</f>
        <v>0</v>
      </c>
      <c r="G122" s="332"/>
      <c r="H122" s="320" t="s">
        <v>267</v>
      </c>
      <c r="I122" s="321"/>
      <c r="J122" s="88"/>
    </row>
    <row r="123" spans="2:10" ht="24.95" customHeight="1">
      <c r="B123" s="314"/>
      <c r="C123" s="314"/>
      <c r="D123" s="314" t="s">
        <v>301</v>
      </c>
      <c r="E123" s="314"/>
      <c r="F123" s="320" t="s">
        <v>300</v>
      </c>
      <c r="G123" s="321"/>
      <c r="H123" s="108" t="s">
        <v>297</v>
      </c>
      <c r="I123" s="108" t="s">
        <v>298</v>
      </c>
      <c r="J123" s="88"/>
    </row>
    <row r="124" spans="2:10" ht="24.95" customHeight="1">
      <c r="B124" s="316" t="s">
        <v>299</v>
      </c>
      <c r="C124" s="316"/>
      <c r="D124" s="317" t="str">
        <f>IFERROR(INDEX(個人一覧!$H$10:$S$79,MATCH(19,個人一覧!$R$10:$R$79,0),1),"")</f>
        <v/>
      </c>
      <c r="E124" s="317" t="str">
        <f>IFERROR(INDEX(個人一覧!$H$10:$S$79,MATCH(1,個人一覧!$R$10:$R$79,0),1),"")</f>
        <v/>
      </c>
      <c r="F124" s="349" t="str">
        <f>E39</f>
        <v/>
      </c>
      <c r="G124" s="332"/>
      <c r="H124" s="350" t="str">
        <f>E37</f>
        <v>0</v>
      </c>
      <c r="I124" s="336" t="str">
        <f>_xlfn.IFNA(VLOOKUP(個人一覧!$F$10,$M$3:$N$17,2),"")</f>
        <v/>
      </c>
      <c r="J124" s="88"/>
    </row>
    <row r="125" spans="2:10" ht="24.95" customHeight="1">
      <c r="B125" s="311"/>
      <c r="C125" s="311"/>
      <c r="D125" s="317" t="str">
        <f>IFERROR(INDEX(個人一覧!$H$10:$S$79,MATCH(20,個人一覧!$R$10:$R$79,0),1),"")</f>
        <v/>
      </c>
      <c r="E125" s="317" t="str">
        <f>IFERROR(INDEX(個人一覧!$H$10:$S$79,MATCH(1,個人一覧!$R$10:$R$79,0),1),"")</f>
        <v/>
      </c>
      <c r="F125" s="349" t="str">
        <f t="shared" ref="F125:F129" si="7">E40</f>
        <v/>
      </c>
      <c r="G125" s="332"/>
      <c r="H125" s="351"/>
      <c r="I125" s="337"/>
      <c r="J125" s="88"/>
    </row>
    <row r="126" spans="2:10" ht="24.95" customHeight="1">
      <c r="B126" s="311"/>
      <c r="C126" s="311"/>
      <c r="D126" s="317" t="str">
        <f>IFERROR(INDEX(個人一覧!$H$10:$S$79,MATCH(21,個人一覧!$R$10:$R$79,0),1),"")</f>
        <v/>
      </c>
      <c r="E126" s="317" t="str">
        <f>IFERROR(INDEX(個人一覧!$H$10:$S$79,MATCH(1,個人一覧!$R$10:$R$79,0),1),"")</f>
        <v/>
      </c>
      <c r="F126" s="349" t="str">
        <f t="shared" si="7"/>
        <v/>
      </c>
      <c r="G126" s="332"/>
      <c r="H126" s="351"/>
      <c r="I126" s="337"/>
      <c r="J126" s="88"/>
    </row>
    <row r="127" spans="2:10" ht="24.95" customHeight="1">
      <c r="B127" s="311"/>
      <c r="C127" s="311"/>
      <c r="D127" s="317" t="str">
        <f>IFERROR(INDEX(個人一覧!$H$10:$S$79,MATCH(22,個人一覧!$R$10:$R$79,0),1),"")</f>
        <v/>
      </c>
      <c r="E127" s="317" t="str">
        <f>IFERROR(INDEX(個人一覧!$H$10:$S$79,MATCH(1,個人一覧!$R$10:$R$79,0),1),"")</f>
        <v/>
      </c>
      <c r="F127" s="349" t="str">
        <f t="shared" si="7"/>
        <v/>
      </c>
      <c r="G127" s="332"/>
      <c r="H127" s="351"/>
      <c r="I127" s="337"/>
      <c r="J127" s="88"/>
    </row>
    <row r="128" spans="2:10" ht="24.95" customHeight="1">
      <c r="B128" s="311"/>
      <c r="C128" s="311"/>
      <c r="D128" s="317" t="str">
        <f>IFERROR(INDEX(個人一覧!$H$10:$S$79,MATCH(23,個人一覧!$R$10:$R$79,0),1),"")</f>
        <v/>
      </c>
      <c r="E128" s="317" t="str">
        <f>IFERROR(INDEX(個人一覧!$H$10:$S$79,MATCH(1,個人一覧!$R$10:$R$79,0),1),"")</f>
        <v/>
      </c>
      <c r="F128" s="349" t="str">
        <f t="shared" si="7"/>
        <v/>
      </c>
      <c r="G128" s="332"/>
      <c r="H128" s="351"/>
      <c r="I128" s="337"/>
      <c r="J128" s="88"/>
    </row>
    <row r="129" spans="1:10" ht="24.95" customHeight="1">
      <c r="B129" s="313"/>
      <c r="C129" s="313"/>
      <c r="D129" s="317" t="str">
        <f>IFERROR(INDEX(個人一覧!$H$10:$S$79,MATCH(24,個人一覧!$R$10:$R$79,0),1),"")</f>
        <v/>
      </c>
      <c r="E129" s="317" t="str">
        <f>IFERROR(INDEX(個人一覧!$H$10:$S$79,MATCH(1,個人一覧!$R$10:$R$79,0),1),"")</f>
        <v/>
      </c>
      <c r="F129" s="349" t="str">
        <f t="shared" si="7"/>
        <v/>
      </c>
      <c r="G129" s="332"/>
      <c r="H129" s="352"/>
      <c r="I129" s="338"/>
      <c r="J129" s="88"/>
    </row>
    <row r="130" spans="1:10" ht="24.95" customHeight="1">
      <c r="B130" s="115" t="s">
        <v>306</v>
      </c>
      <c r="C130" s="88"/>
      <c r="D130" s="110"/>
      <c r="E130"/>
      <c r="F130" s="115" t="s">
        <v>307</v>
      </c>
      <c r="G130" s="88"/>
      <c r="H130"/>
      <c r="I130"/>
      <c r="J130" s="88"/>
    </row>
    <row r="131" spans="1:10" ht="30" customHeight="1">
      <c r="B131" s="88"/>
      <c r="C131" s="88"/>
      <c r="D131" s="110"/>
      <c r="E131"/>
      <c r="F131"/>
      <c r="G131" s="88"/>
      <c r="H131"/>
      <c r="I131"/>
      <c r="J131" s="88"/>
    </row>
    <row r="132" spans="1:10" ht="30" customHeight="1">
      <c r="A132" s="111"/>
      <c r="B132" s="112"/>
      <c r="C132" s="112"/>
      <c r="D132" s="112"/>
      <c r="E132" s="112"/>
      <c r="F132" s="112"/>
      <c r="G132" s="112"/>
      <c r="H132" s="112"/>
      <c r="I132" s="112"/>
      <c r="J132" s="112"/>
    </row>
    <row r="133" spans="1:10" ht="24.95" customHeight="1">
      <c r="B133" s="314" t="s">
        <v>294</v>
      </c>
      <c r="C133" s="314"/>
      <c r="D133" s="314"/>
      <c r="E133" s="314"/>
      <c r="F133" s="320" t="s">
        <v>295</v>
      </c>
      <c r="G133" s="321"/>
      <c r="H133" s="320" t="s">
        <v>296</v>
      </c>
      <c r="I133" s="321"/>
      <c r="J133" s="88"/>
    </row>
    <row r="134" spans="1:10" ht="24.95" customHeight="1">
      <c r="B134" s="314" t="str">
        <f>B122</f>
        <v>4 ×mR</v>
      </c>
      <c r="C134" s="314"/>
      <c r="D134" s="314"/>
      <c r="E134" s="314"/>
      <c r="F134" s="329">
        <f>F38</f>
        <v>0</v>
      </c>
      <c r="G134" s="332"/>
      <c r="H134" s="320" t="s">
        <v>267</v>
      </c>
      <c r="I134" s="321"/>
    </row>
    <row r="135" spans="1:10" ht="24.95" customHeight="1">
      <c r="B135" s="316" t="s">
        <v>299</v>
      </c>
      <c r="C135" s="316"/>
      <c r="D135" s="314" t="s">
        <v>301</v>
      </c>
      <c r="E135" s="314"/>
      <c r="F135" s="320" t="s">
        <v>300</v>
      </c>
      <c r="G135" s="321"/>
      <c r="H135" s="109" t="s">
        <v>297</v>
      </c>
      <c r="I135" s="109" t="s">
        <v>298</v>
      </c>
    </row>
    <row r="136" spans="1:10" ht="24.95" customHeight="1">
      <c r="B136" s="311"/>
      <c r="C136" s="311"/>
      <c r="D136" s="317" t="str">
        <f>IFERROR(INDEX(個人一覧!$H$10:$S$79,MATCH(25,個人一覧!$R$10:$R$79,0),1),"")</f>
        <v/>
      </c>
      <c r="E136" s="317" t="str">
        <f>IFERROR(INDEX(個人一覧!$H$10:$S$79,MATCH(1,個人一覧!$R$10:$R$79,0),1),"")</f>
        <v/>
      </c>
      <c r="F136" s="349" t="str">
        <f>F39</f>
        <v/>
      </c>
      <c r="G136" s="332"/>
      <c r="H136" s="353" t="str">
        <f>F37</f>
        <v>0</v>
      </c>
      <c r="I136" s="336" t="str">
        <f>_xlfn.IFNA(VLOOKUP(個人一覧!$F$10,$M$3:$N$17,2),"")</f>
        <v/>
      </c>
    </row>
    <row r="137" spans="1:10" ht="24.95" customHeight="1">
      <c r="B137" s="311"/>
      <c r="C137" s="311"/>
      <c r="D137" s="317" t="str">
        <f>IFERROR(INDEX(個人一覧!$H$10:$S$79,MATCH(26,個人一覧!$R$10:$R$79,0),1),"")</f>
        <v/>
      </c>
      <c r="E137" s="317" t="str">
        <f>IFERROR(INDEX(個人一覧!$H$10:$S$79,MATCH(1,個人一覧!$R$10:$R$79,0),1),"")</f>
        <v/>
      </c>
      <c r="F137" s="349" t="str">
        <f t="shared" ref="F137:F141" si="8">F40</f>
        <v/>
      </c>
      <c r="G137" s="332"/>
      <c r="H137" s="354"/>
      <c r="I137" s="337"/>
    </row>
    <row r="138" spans="1:10" ht="24.95" customHeight="1">
      <c r="B138" s="311"/>
      <c r="C138" s="311"/>
      <c r="D138" s="317" t="str">
        <f>IFERROR(INDEX(個人一覧!$H$10:$S$79,MATCH(27,個人一覧!$R$10:$R$79,0),1),"")</f>
        <v/>
      </c>
      <c r="E138" s="317" t="str">
        <f>IFERROR(INDEX(個人一覧!$H$10:$S$79,MATCH(1,個人一覧!$R$10:$R$79,0),1),"")</f>
        <v/>
      </c>
      <c r="F138" s="349" t="str">
        <f t="shared" si="8"/>
        <v/>
      </c>
      <c r="G138" s="332"/>
      <c r="H138" s="354"/>
      <c r="I138" s="337"/>
    </row>
    <row r="139" spans="1:10" ht="24.95" customHeight="1">
      <c r="B139" s="311"/>
      <c r="C139" s="311"/>
      <c r="D139" s="317" t="str">
        <f>IFERROR(INDEX(個人一覧!$H$10:$S$79,MATCH(28,個人一覧!$R$10:$R$79,0),1),"")</f>
        <v/>
      </c>
      <c r="E139" s="317" t="str">
        <f>IFERROR(INDEX(個人一覧!$H$10:$S$79,MATCH(1,個人一覧!$R$10:$R$79,0),1),"")</f>
        <v/>
      </c>
      <c r="F139" s="349" t="str">
        <f t="shared" si="8"/>
        <v/>
      </c>
      <c r="G139" s="332"/>
      <c r="H139" s="354"/>
      <c r="I139" s="337"/>
    </row>
    <row r="140" spans="1:10" ht="24.95" customHeight="1">
      <c r="B140" s="311"/>
      <c r="C140" s="311"/>
      <c r="D140" s="317" t="str">
        <f>IFERROR(INDEX(個人一覧!$H$10:$S$79,MATCH(29,個人一覧!$R$10:$R$79,0),1),"")</f>
        <v/>
      </c>
      <c r="E140" s="317" t="str">
        <f>IFERROR(INDEX(個人一覧!$H$10:$S$79,MATCH(1,個人一覧!$R$10:$R$79,0),1),"")</f>
        <v/>
      </c>
      <c r="F140" s="349" t="str">
        <f t="shared" si="8"/>
        <v/>
      </c>
      <c r="G140" s="332"/>
      <c r="H140" s="354"/>
      <c r="I140" s="337"/>
    </row>
    <row r="141" spans="1:10" ht="24.95" customHeight="1">
      <c r="B141" s="313"/>
      <c r="C141" s="313"/>
      <c r="D141" s="317" t="str">
        <f>IFERROR(INDEX(個人一覧!$H$10:$S$79,MATCH(30,個人一覧!$R$10:$R$79,0),1),"")</f>
        <v/>
      </c>
      <c r="E141" s="317" t="str">
        <f>IFERROR(INDEX(個人一覧!$H$10:$S$79,MATCH(1,個人一覧!$R$10:$R$79,0),1),"")</f>
        <v/>
      </c>
      <c r="F141" s="349" t="str">
        <f t="shared" si="8"/>
        <v/>
      </c>
      <c r="G141" s="332"/>
      <c r="H141" s="355"/>
      <c r="I141" s="338"/>
    </row>
    <row r="142" spans="1:10" ht="24.95" customHeight="1">
      <c r="B142" s="115" t="s">
        <v>306</v>
      </c>
      <c r="C142" s="88"/>
      <c r="D142" s="110"/>
      <c r="E142"/>
      <c r="F142" s="115" t="s">
        <v>307</v>
      </c>
      <c r="G142" s="88"/>
      <c r="H142"/>
      <c r="I142"/>
    </row>
    <row r="143" spans="1:10" ht="30" customHeight="1">
      <c r="B143" s="88"/>
      <c r="C143" s="88"/>
      <c r="D143" s="110"/>
      <c r="E143"/>
      <c r="F143"/>
      <c r="G143" s="88"/>
      <c r="H143"/>
      <c r="I143"/>
    </row>
    <row r="144" spans="1:10" ht="30" customHeight="1">
      <c r="A144" s="111"/>
      <c r="B144" s="112"/>
      <c r="C144" s="112"/>
      <c r="D144" s="112"/>
      <c r="E144" s="112"/>
      <c r="F144" s="112"/>
      <c r="G144" s="112"/>
      <c r="H144" s="112"/>
      <c r="I144" s="112"/>
      <c r="J144" s="111"/>
    </row>
    <row r="145" spans="2:10" ht="24.95" customHeight="1">
      <c r="B145" s="314" t="s">
        <v>294</v>
      </c>
      <c r="C145" s="314"/>
      <c r="D145" s="314"/>
      <c r="E145" s="314"/>
      <c r="F145" s="320" t="s">
        <v>295</v>
      </c>
      <c r="G145" s="321"/>
      <c r="H145" s="320" t="s">
        <v>296</v>
      </c>
      <c r="I145" s="321"/>
    </row>
    <row r="146" spans="2:10" ht="24.95" customHeight="1">
      <c r="B146" s="314" t="str">
        <f>B122</f>
        <v>4 ×mR</v>
      </c>
      <c r="C146" s="314"/>
      <c r="D146" s="314"/>
      <c r="E146" s="314"/>
      <c r="F146" s="329">
        <f>G38</f>
        <v>0</v>
      </c>
      <c r="G146" s="332"/>
      <c r="H146" s="320" t="s">
        <v>267</v>
      </c>
      <c r="I146" s="321"/>
    </row>
    <row r="147" spans="2:10" ht="24.95" customHeight="1">
      <c r="B147" s="316" t="s">
        <v>299</v>
      </c>
      <c r="C147" s="316"/>
      <c r="D147" s="314" t="s">
        <v>301</v>
      </c>
      <c r="E147" s="314"/>
      <c r="F147" s="320" t="s">
        <v>300</v>
      </c>
      <c r="G147" s="321"/>
      <c r="H147" s="109" t="s">
        <v>297</v>
      </c>
      <c r="I147" s="109" t="s">
        <v>298</v>
      </c>
    </row>
    <row r="148" spans="2:10" ht="24.95" customHeight="1">
      <c r="B148" s="311"/>
      <c r="C148" s="311"/>
      <c r="D148" s="317" t="str">
        <f>IFERROR(INDEX(個人一覧!$H$10:$S$79,MATCH(31,個人一覧!$R$10:$R$79,0),1),"")</f>
        <v/>
      </c>
      <c r="E148" s="317" t="str">
        <f>IFERROR(INDEX(個人一覧!$H$10:$S$79,MATCH(1,個人一覧!$R$10:$R$79,0),1),"")</f>
        <v/>
      </c>
      <c r="F148" s="349" t="str">
        <f>G39</f>
        <v/>
      </c>
      <c r="G148" s="332"/>
      <c r="H148" s="353" t="str">
        <f>G37</f>
        <v>0</v>
      </c>
      <c r="I148" s="336" t="str">
        <f>_xlfn.IFNA(VLOOKUP(個人一覧!$F$10,$M$3:$N$17,2),"")</f>
        <v/>
      </c>
      <c r="J148" s="88"/>
    </row>
    <row r="149" spans="2:10" ht="24.95" customHeight="1">
      <c r="B149" s="311"/>
      <c r="C149" s="311"/>
      <c r="D149" s="317" t="str">
        <f>IFERROR(INDEX(個人一覧!$H$10:$S$79,MATCH(32,個人一覧!$R$10:$R$79,0),1),"")</f>
        <v/>
      </c>
      <c r="E149" s="317" t="str">
        <f>IFERROR(INDEX(個人一覧!$H$10:$S$79,MATCH(1,個人一覧!$R$10:$R$79,0),1),"")</f>
        <v/>
      </c>
      <c r="F149" s="349" t="str">
        <f t="shared" ref="F149:F153" si="9">G40</f>
        <v/>
      </c>
      <c r="G149" s="332"/>
      <c r="H149" s="354"/>
      <c r="I149" s="337"/>
      <c r="J149" s="88"/>
    </row>
    <row r="150" spans="2:10" ht="24.95" customHeight="1">
      <c r="B150" s="311"/>
      <c r="C150" s="311"/>
      <c r="D150" s="317" t="str">
        <f>IFERROR(INDEX(個人一覧!$H$10:$S$79,MATCH(33,個人一覧!$R$10:$R$79,0),1),"")</f>
        <v/>
      </c>
      <c r="E150" s="317" t="str">
        <f>IFERROR(INDEX(個人一覧!$H$10:$S$79,MATCH(1,個人一覧!$R$10:$R$79,0),1),"")</f>
        <v/>
      </c>
      <c r="F150" s="349" t="str">
        <f t="shared" si="9"/>
        <v/>
      </c>
      <c r="G150" s="332"/>
      <c r="H150" s="354"/>
      <c r="I150" s="337"/>
      <c r="J150" s="88"/>
    </row>
    <row r="151" spans="2:10" ht="24.95" customHeight="1">
      <c r="B151" s="311"/>
      <c r="C151" s="311"/>
      <c r="D151" s="317" t="str">
        <f>IFERROR(INDEX(個人一覧!$H$10:$S$79,MATCH(34,個人一覧!$R$10:$R$79,0),1),"")</f>
        <v/>
      </c>
      <c r="E151" s="317" t="str">
        <f>IFERROR(INDEX(個人一覧!$H$10:$S$79,MATCH(1,個人一覧!$R$10:$R$79,0),1),"")</f>
        <v/>
      </c>
      <c r="F151" s="349" t="str">
        <f t="shared" si="9"/>
        <v/>
      </c>
      <c r="G151" s="332"/>
      <c r="H151" s="354"/>
      <c r="I151" s="337"/>
      <c r="J151" s="88"/>
    </row>
    <row r="152" spans="2:10" ht="24.95" customHeight="1">
      <c r="B152" s="311"/>
      <c r="C152" s="311"/>
      <c r="D152" s="317" t="str">
        <f>IFERROR(INDEX(個人一覧!$H$10:$S$79,MATCH(35,個人一覧!$R$10:$R$79,0),1),"")</f>
        <v/>
      </c>
      <c r="E152" s="317" t="str">
        <f>IFERROR(INDEX(個人一覧!$H$10:$S$79,MATCH(1,個人一覧!$R$10:$R$79,0),1),"")</f>
        <v/>
      </c>
      <c r="F152" s="349" t="str">
        <f t="shared" si="9"/>
        <v/>
      </c>
      <c r="G152" s="332"/>
      <c r="H152" s="354"/>
      <c r="I152" s="337"/>
    </row>
    <row r="153" spans="2:10" ht="24.95" customHeight="1">
      <c r="B153" s="313"/>
      <c r="C153" s="313"/>
      <c r="D153" s="317" t="str">
        <f>IFERROR(INDEX(個人一覧!$H$10:$S$79,MATCH(36,個人一覧!$R$10:$R$79,0),1),"")</f>
        <v/>
      </c>
      <c r="E153" s="317" t="str">
        <f>IFERROR(INDEX(個人一覧!$H$10:$S$79,MATCH(1,個人一覧!$R$10:$R$79,0),1),"")</f>
        <v/>
      </c>
      <c r="F153" s="349" t="str">
        <f t="shared" si="9"/>
        <v/>
      </c>
      <c r="G153" s="332"/>
      <c r="H153" s="355"/>
      <c r="I153" s="338"/>
    </row>
    <row r="154" spans="2:10" ht="24.95" customHeight="1">
      <c r="B154" s="115" t="s">
        <v>306</v>
      </c>
      <c r="C154" s="88"/>
      <c r="D154" s="110"/>
      <c r="E154"/>
      <c r="F154" s="115" t="s">
        <v>307</v>
      </c>
      <c r="G154" s="88"/>
      <c r="H154"/>
      <c r="I154"/>
    </row>
    <row r="155" spans="2:10" ht="24.95" customHeight="1">
      <c r="B155" s="88"/>
      <c r="C155" s="88"/>
      <c r="D155" s="88"/>
      <c r="E155" s="88"/>
      <c r="F155" s="88"/>
      <c r="G155" s="88"/>
      <c r="H155" s="88"/>
      <c r="I155" s="88"/>
    </row>
    <row r="156" spans="2:10" ht="24.95" customHeight="1">
      <c r="B156" s="88"/>
      <c r="C156" s="88"/>
      <c r="D156" s="88"/>
      <c r="E156" s="88"/>
      <c r="F156" s="88"/>
      <c r="G156" s="88"/>
      <c r="H156" s="88"/>
      <c r="I156" s="88"/>
    </row>
    <row r="157" spans="2:10" ht="24.95" customHeight="1">
      <c r="B157" s="314" t="s">
        <v>294</v>
      </c>
      <c r="C157" s="314"/>
      <c r="D157" s="314"/>
      <c r="E157" s="314"/>
      <c r="F157" s="320" t="s">
        <v>295</v>
      </c>
      <c r="G157" s="321"/>
      <c r="H157" s="320" t="s">
        <v>296</v>
      </c>
      <c r="I157" s="321"/>
    </row>
    <row r="158" spans="2:10" ht="24.95" customHeight="1">
      <c r="B158" s="315" t="str">
        <f>B122</f>
        <v>4 ×mR</v>
      </c>
      <c r="C158" s="315"/>
      <c r="D158" s="315"/>
      <c r="E158" s="315"/>
      <c r="F158" s="322">
        <f>H38</f>
        <v>0</v>
      </c>
      <c r="G158" s="319"/>
      <c r="H158" s="327" t="s">
        <v>268</v>
      </c>
      <c r="I158" s="328"/>
    </row>
    <row r="159" spans="2:10" ht="24.95" customHeight="1">
      <c r="B159" s="316" t="s">
        <v>299</v>
      </c>
      <c r="C159" s="316"/>
      <c r="D159" s="314" t="s">
        <v>301</v>
      </c>
      <c r="E159" s="314"/>
      <c r="F159" s="320" t="s">
        <v>300</v>
      </c>
      <c r="G159" s="321"/>
      <c r="H159" s="109" t="s">
        <v>297</v>
      </c>
      <c r="I159" s="109" t="s">
        <v>298</v>
      </c>
    </row>
    <row r="160" spans="2:10" ht="24.95" customHeight="1">
      <c r="B160" s="311"/>
      <c r="C160" s="311"/>
      <c r="D160" s="312" t="str">
        <f>IFERROR(INDEX(個人一覧!$H$10:$S$79,MATCH(19,個人一覧!$S$10:$S$79,0),1),"")</f>
        <v/>
      </c>
      <c r="E160" s="312" t="str">
        <f>IFERROR(INDEX(個人一覧!$H$10:$S$79,MATCH(1,個人一覧!$R$10:$R$79,0),1),"")</f>
        <v/>
      </c>
      <c r="F160" s="356" t="str">
        <f>H39</f>
        <v/>
      </c>
      <c r="G160" s="319"/>
      <c r="H160" s="357" t="str">
        <f>H37</f>
        <v>0</v>
      </c>
      <c r="I160" s="339" t="str">
        <f>_xlfn.IFNA(VLOOKUP(個人一覧!$F$10,$M$3:$N$17,2),"")</f>
        <v/>
      </c>
    </row>
    <row r="161" spans="1:10" ht="24.95" customHeight="1">
      <c r="B161" s="311"/>
      <c r="C161" s="311"/>
      <c r="D161" s="312" t="str">
        <f>IFERROR(INDEX(個人一覧!$H$10:$S$79,MATCH(20,個人一覧!$S$10:$S$79,0),1),"")</f>
        <v/>
      </c>
      <c r="E161" s="312" t="str">
        <f>IFERROR(INDEX(個人一覧!$H$10:$S$79,MATCH(1,個人一覧!$R$10:$R$79,0),1),"")</f>
        <v/>
      </c>
      <c r="F161" s="356" t="str">
        <f t="shared" ref="F161:F165" si="10">H40</f>
        <v/>
      </c>
      <c r="G161" s="319"/>
      <c r="H161" s="358"/>
      <c r="I161" s="340"/>
    </row>
    <row r="162" spans="1:10" ht="24.95" customHeight="1">
      <c r="B162" s="311"/>
      <c r="C162" s="311"/>
      <c r="D162" s="312" t="str">
        <f>IFERROR(INDEX(個人一覧!$H$10:$S$79,MATCH(21,個人一覧!$S$10:$S$79,0),1),"")</f>
        <v/>
      </c>
      <c r="E162" s="312" t="str">
        <f>IFERROR(INDEX(個人一覧!$H$10:$S$79,MATCH(1,個人一覧!$R$10:$R$79,0),1),"")</f>
        <v/>
      </c>
      <c r="F162" s="356" t="str">
        <f t="shared" si="10"/>
        <v/>
      </c>
      <c r="G162" s="319"/>
      <c r="H162" s="358"/>
      <c r="I162" s="340"/>
    </row>
    <row r="163" spans="1:10" ht="24.95" customHeight="1">
      <c r="B163" s="311"/>
      <c r="C163" s="311"/>
      <c r="D163" s="312" t="str">
        <f>IFERROR(INDEX(個人一覧!$H$10:$S$79,MATCH(22,個人一覧!$S$10:$S$79,0),1),"")</f>
        <v/>
      </c>
      <c r="E163" s="312" t="str">
        <f>IFERROR(INDEX(個人一覧!$H$10:$S$79,MATCH(1,個人一覧!$R$10:$R$79,0),1),"")</f>
        <v/>
      </c>
      <c r="F163" s="356" t="str">
        <f t="shared" si="10"/>
        <v/>
      </c>
      <c r="G163" s="319"/>
      <c r="H163" s="358"/>
      <c r="I163" s="340"/>
    </row>
    <row r="164" spans="1:10" ht="24.95" customHeight="1">
      <c r="B164" s="311"/>
      <c r="C164" s="311"/>
      <c r="D164" s="312" t="str">
        <f>IFERROR(INDEX(個人一覧!$H$10:$S$79,MATCH(23,個人一覧!$S$10:$S$79,0),1),"")</f>
        <v/>
      </c>
      <c r="E164" s="312" t="str">
        <f>IFERROR(INDEX(個人一覧!$H$10:$S$79,MATCH(1,個人一覧!$R$10:$R$79,0),1),"")</f>
        <v/>
      </c>
      <c r="F164" s="356" t="str">
        <f t="shared" si="10"/>
        <v/>
      </c>
      <c r="G164" s="319"/>
      <c r="H164" s="358"/>
      <c r="I164" s="340"/>
    </row>
    <row r="165" spans="1:10" ht="24.95" customHeight="1">
      <c r="B165" s="313"/>
      <c r="C165" s="313"/>
      <c r="D165" s="312" t="str">
        <f>IFERROR(INDEX(個人一覧!$H$10:$S$79,MATCH(24,個人一覧!$S$10:$S$79,0),1),"")</f>
        <v/>
      </c>
      <c r="E165" s="312" t="str">
        <f>IFERROR(INDEX(個人一覧!$H$10:$S$79,MATCH(1,個人一覧!$R$10:$R$79,0),1),"")</f>
        <v/>
      </c>
      <c r="F165" s="356" t="str">
        <f t="shared" si="10"/>
        <v/>
      </c>
      <c r="G165" s="319"/>
      <c r="H165" s="359"/>
      <c r="I165" s="341"/>
    </row>
    <row r="166" spans="1:10" ht="24.95" customHeight="1">
      <c r="B166" s="116" t="s">
        <v>306</v>
      </c>
      <c r="C166" s="196"/>
      <c r="D166" s="113"/>
      <c r="E166" s="114"/>
      <c r="F166" s="116" t="s">
        <v>307</v>
      </c>
      <c r="G166" s="88"/>
      <c r="H166"/>
      <c r="I166"/>
    </row>
    <row r="167" spans="1:10" ht="30" customHeight="1">
      <c r="B167" s="88"/>
      <c r="C167" s="88"/>
      <c r="D167" s="110"/>
      <c r="E167"/>
      <c r="F167"/>
      <c r="G167" s="88"/>
      <c r="H167"/>
      <c r="I167"/>
    </row>
    <row r="168" spans="1:10" ht="30" customHeight="1">
      <c r="A168" s="111"/>
      <c r="B168" s="112"/>
      <c r="C168" s="112"/>
      <c r="D168" s="112"/>
      <c r="E168" s="112"/>
      <c r="F168" s="112"/>
      <c r="G168" s="112"/>
      <c r="H168" s="112"/>
      <c r="I168" s="112"/>
      <c r="J168" s="111"/>
    </row>
    <row r="169" spans="1:10" ht="24.95" customHeight="1">
      <c r="B169" s="314" t="s">
        <v>294</v>
      </c>
      <c r="C169" s="314"/>
      <c r="D169" s="314"/>
      <c r="E169" s="314"/>
      <c r="F169" s="320" t="s">
        <v>295</v>
      </c>
      <c r="G169" s="321"/>
      <c r="H169" s="320" t="s">
        <v>296</v>
      </c>
      <c r="I169" s="321"/>
    </row>
    <row r="170" spans="1:10" ht="24.95" customHeight="1">
      <c r="B170" s="315" t="str">
        <f>B122</f>
        <v>4 ×mR</v>
      </c>
      <c r="C170" s="315"/>
      <c r="D170" s="315"/>
      <c r="E170" s="315"/>
      <c r="F170" s="322">
        <f>I38</f>
        <v>0</v>
      </c>
      <c r="G170" s="319"/>
      <c r="H170" s="327" t="s">
        <v>268</v>
      </c>
      <c r="I170" s="328"/>
    </row>
    <row r="171" spans="1:10" ht="24.95" customHeight="1">
      <c r="B171" s="316" t="s">
        <v>299</v>
      </c>
      <c r="C171" s="316"/>
      <c r="D171" s="314" t="s">
        <v>301</v>
      </c>
      <c r="E171" s="314"/>
      <c r="F171" s="320" t="s">
        <v>300</v>
      </c>
      <c r="G171" s="321"/>
      <c r="H171" s="109" t="s">
        <v>297</v>
      </c>
      <c r="I171" s="109" t="s">
        <v>298</v>
      </c>
    </row>
    <row r="172" spans="1:10" ht="24.95" customHeight="1">
      <c r="B172" s="311"/>
      <c r="C172" s="311"/>
      <c r="D172" s="312" t="str">
        <f>IFERROR(INDEX(個人一覧!$H$10:$S$79,MATCH(25,個人一覧!$S$10:$S$79,0),1),"")</f>
        <v/>
      </c>
      <c r="E172" s="312" t="str">
        <f>IFERROR(INDEX(個人一覧!$H$10:$S$79,MATCH(1,個人一覧!$R$10:$R$79,0),1),"")</f>
        <v/>
      </c>
      <c r="F172" s="356" t="str">
        <f>I39</f>
        <v/>
      </c>
      <c r="G172" s="319"/>
      <c r="H172" s="357" t="str">
        <f>I37</f>
        <v>0</v>
      </c>
      <c r="I172" s="339" t="str">
        <f>_xlfn.IFNA(VLOOKUP(個人一覧!$F$10,$M$3:$N$17,2),"")</f>
        <v/>
      </c>
    </row>
    <row r="173" spans="1:10" ht="24.95" customHeight="1">
      <c r="B173" s="311"/>
      <c r="C173" s="311"/>
      <c r="D173" s="312" t="str">
        <f>IFERROR(INDEX(個人一覧!$H$10:$S$79,MATCH(26,個人一覧!$S$10:$S$79,0),1),"")</f>
        <v/>
      </c>
      <c r="E173" s="312" t="str">
        <f>IFERROR(INDEX(個人一覧!$H$10:$S$79,MATCH(1,個人一覧!$R$10:$R$79,0),1),"")</f>
        <v/>
      </c>
      <c r="F173" s="356" t="str">
        <f t="shared" ref="F173:F177" si="11">I40</f>
        <v/>
      </c>
      <c r="G173" s="319"/>
      <c r="H173" s="358"/>
      <c r="I173" s="340"/>
    </row>
    <row r="174" spans="1:10" ht="24.95" customHeight="1">
      <c r="B174" s="311"/>
      <c r="C174" s="311"/>
      <c r="D174" s="312" t="str">
        <f>IFERROR(INDEX(個人一覧!$H$10:$S$79,MATCH(27,個人一覧!$S$10:$S$79,0),1),"")</f>
        <v/>
      </c>
      <c r="E174" s="312" t="str">
        <f>IFERROR(INDEX(個人一覧!$H$10:$S$79,MATCH(1,個人一覧!$R$10:$R$79,0),1),"")</f>
        <v/>
      </c>
      <c r="F174" s="356" t="str">
        <f t="shared" si="11"/>
        <v/>
      </c>
      <c r="G174" s="319"/>
      <c r="H174" s="358"/>
      <c r="I174" s="340"/>
    </row>
    <row r="175" spans="1:10" ht="24.95" customHeight="1">
      <c r="B175" s="311"/>
      <c r="C175" s="311"/>
      <c r="D175" s="312" t="str">
        <f>IFERROR(INDEX(個人一覧!$H$10:$S$79,MATCH(28,個人一覧!$S$10:$S$79,0),1),"")</f>
        <v/>
      </c>
      <c r="E175" s="312" t="str">
        <f>IFERROR(INDEX(個人一覧!$H$10:$S$79,MATCH(1,個人一覧!$R$10:$R$79,0),1),"")</f>
        <v/>
      </c>
      <c r="F175" s="356" t="str">
        <f t="shared" si="11"/>
        <v/>
      </c>
      <c r="G175" s="319"/>
      <c r="H175" s="358"/>
      <c r="I175" s="340"/>
    </row>
    <row r="176" spans="1:10" ht="24.95" customHeight="1">
      <c r="B176" s="311"/>
      <c r="C176" s="311"/>
      <c r="D176" s="312" t="str">
        <f>IFERROR(INDEX(個人一覧!$H$10:$S$79,MATCH(29,個人一覧!$S$10:$S$79,0),1),"")</f>
        <v/>
      </c>
      <c r="E176" s="312" t="str">
        <f>IFERROR(INDEX(個人一覧!$H$10:$S$79,MATCH(1,個人一覧!$R$10:$R$79,0),1),"")</f>
        <v/>
      </c>
      <c r="F176" s="356" t="str">
        <f t="shared" si="11"/>
        <v/>
      </c>
      <c r="G176" s="319"/>
      <c r="H176" s="358"/>
      <c r="I176" s="340"/>
    </row>
    <row r="177" spans="1:10" ht="24.95" customHeight="1">
      <c r="B177" s="313"/>
      <c r="C177" s="313"/>
      <c r="D177" s="312" t="str">
        <f>IFERROR(INDEX(個人一覧!$H$10:$S$79,MATCH(30,個人一覧!$S$10:$S$79,0),1),"")</f>
        <v/>
      </c>
      <c r="E177" s="312" t="str">
        <f>IFERROR(INDEX(個人一覧!$H$10:$S$79,MATCH(1,個人一覧!$R$10:$R$79,0),1),"")</f>
        <v/>
      </c>
      <c r="F177" s="356" t="str">
        <f t="shared" si="11"/>
        <v/>
      </c>
      <c r="G177" s="319"/>
      <c r="H177" s="359"/>
      <c r="I177" s="341"/>
    </row>
    <row r="178" spans="1:10" ht="24.95" customHeight="1">
      <c r="B178" s="116" t="s">
        <v>306</v>
      </c>
      <c r="C178" s="196"/>
      <c r="D178" s="113"/>
      <c r="E178" s="114"/>
      <c r="F178" s="116" t="s">
        <v>307</v>
      </c>
      <c r="G178" s="88"/>
      <c r="H178"/>
      <c r="I178"/>
    </row>
    <row r="179" spans="1:10" ht="30" customHeight="1">
      <c r="B179" s="88"/>
      <c r="C179" s="88"/>
      <c r="D179" s="110"/>
      <c r="E179"/>
      <c r="F179"/>
      <c r="G179" s="88"/>
      <c r="H179"/>
      <c r="I179"/>
    </row>
    <row r="180" spans="1:10" ht="30" customHeight="1">
      <c r="A180" s="111"/>
      <c r="B180" s="112"/>
      <c r="C180" s="112"/>
      <c r="D180" s="112"/>
      <c r="E180" s="112"/>
      <c r="F180" s="112"/>
      <c r="G180" s="112"/>
      <c r="H180" s="112"/>
      <c r="I180" s="112"/>
      <c r="J180" s="111"/>
    </row>
    <row r="181" spans="1:10" ht="24.95" customHeight="1">
      <c r="B181" s="314" t="s">
        <v>294</v>
      </c>
      <c r="C181" s="314"/>
      <c r="D181" s="314"/>
      <c r="E181" s="314"/>
      <c r="F181" s="320" t="s">
        <v>295</v>
      </c>
      <c r="G181" s="321"/>
      <c r="H181" s="320" t="s">
        <v>296</v>
      </c>
      <c r="I181" s="321"/>
    </row>
    <row r="182" spans="1:10" ht="24.95" customHeight="1">
      <c r="B182" s="315" t="str">
        <f>B122</f>
        <v>4 ×mR</v>
      </c>
      <c r="C182" s="315"/>
      <c r="D182" s="315"/>
      <c r="E182" s="315"/>
      <c r="F182" s="322">
        <f>J38</f>
        <v>0</v>
      </c>
      <c r="G182" s="319"/>
      <c r="H182" s="327" t="s">
        <v>268</v>
      </c>
      <c r="I182" s="328"/>
    </row>
    <row r="183" spans="1:10" ht="24.95" customHeight="1">
      <c r="B183" s="316" t="s">
        <v>299</v>
      </c>
      <c r="C183" s="316"/>
      <c r="D183" s="314" t="s">
        <v>301</v>
      </c>
      <c r="E183" s="314"/>
      <c r="F183" s="320" t="s">
        <v>300</v>
      </c>
      <c r="G183" s="321"/>
      <c r="H183" s="109" t="s">
        <v>297</v>
      </c>
      <c r="I183" s="109" t="s">
        <v>298</v>
      </c>
    </row>
    <row r="184" spans="1:10" ht="24.95" customHeight="1">
      <c r="B184" s="311"/>
      <c r="C184" s="311"/>
      <c r="D184" s="312" t="str">
        <f>IFERROR(INDEX(個人一覧!$H$10:$S$79,MATCH(31,個人一覧!$S$10:$S$79,0),1),"")</f>
        <v/>
      </c>
      <c r="E184" s="312" t="str">
        <f>IFERROR(INDEX(個人一覧!$H$10:$S$79,MATCH(1,個人一覧!$R$10:$R$79,0),1),"")</f>
        <v/>
      </c>
      <c r="F184" s="356" t="str">
        <f>J39</f>
        <v/>
      </c>
      <c r="G184" s="319"/>
      <c r="H184" s="357" t="str">
        <f>J37</f>
        <v>0</v>
      </c>
      <c r="I184" s="339" t="str">
        <f>_xlfn.IFNA(VLOOKUP(個人一覧!$F$10,$M$3:$N$17,2),"")</f>
        <v/>
      </c>
    </row>
    <row r="185" spans="1:10" ht="24.95" customHeight="1">
      <c r="B185" s="311"/>
      <c r="C185" s="311"/>
      <c r="D185" s="312" t="str">
        <f>IFERROR(INDEX(個人一覧!$H$10:$S$79,MATCH(32,個人一覧!$S$10:$S$79,0),1),"")</f>
        <v/>
      </c>
      <c r="E185" s="312" t="str">
        <f>IFERROR(INDEX(個人一覧!$H$10:$S$79,MATCH(1,個人一覧!$R$10:$R$79,0),1),"")</f>
        <v/>
      </c>
      <c r="F185" s="356" t="str">
        <f t="shared" ref="F185:F189" si="12">J40</f>
        <v/>
      </c>
      <c r="G185" s="319"/>
      <c r="H185" s="358"/>
      <c r="I185" s="340"/>
    </row>
    <row r="186" spans="1:10" ht="24.95" customHeight="1">
      <c r="B186" s="311"/>
      <c r="C186" s="311"/>
      <c r="D186" s="312" t="str">
        <f>IFERROR(INDEX(個人一覧!$H$10:$S$79,MATCH(33,個人一覧!$S$10:$S$79,0),1),"")</f>
        <v/>
      </c>
      <c r="E186" s="312" t="str">
        <f>IFERROR(INDEX(個人一覧!$H$10:$S$79,MATCH(1,個人一覧!$R$10:$R$79,0),1),"")</f>
        <v/>
      </c>
      <c r="F186" s="356" t="str">
        <f t="shared" si="12"/>
        <v/>
      </c>
      <c r="G186" s="319"/>
      <c r="H186" s="358"/>
      <c r="I186" s="340"/>
    </row>
    <row r="187" spans="1:10" ht="24.95" customHeight="1">
      <c r="B187" s="311"/>
      <c r="C187" s="311"/>
      <c r="D187" s="312" t="str">
        <f>IFERROR(INDEX(個人一覧!$H$10:$S$79,MATCH(34,個人一覧!$S$10:$S$79,0),1),"")</f>
        <v/>
      </c>
      <c r="E187" s="312" t="str">
        <f>IFERROR(INDEX(個人一覧!$H$10:$S$79,MATCH(1,個人一覧!$R$10:$R$79,0),1),"")</f>
        <v/>
      </c>
      <c r="F187" s="356" t="str">
        <f t="shared" si="12"/>
        <v/>
      </c>
      <c r="G187" s="319"/>
      <c r="H187" s="358"/>
      <c r="I187" s="340"/>
    </row>
    <row r="188" spans="1:10" ht="24.95" customHeight="1">
      <c r="B188" s="311"/>
      <c r="C188" s="311"/>
      <c r="D188" s="312" t="str">
        <f>IFERROR(INDEX(個人一覧!$H$10:$S$79,MATCH(35,個人一覧!$S$10:$S$79,0),1),"")</f>
        <v/>
      </c>
      <c r="E188" s="312" t="str">
        <f>IFERROR(INDEX(個人一覧!$H$10:$S$79,MATCH(1,個人一覧!$R$10:$R$79,0),1),"")</f>
        <v/>
      </c>
      <c r="F188" s="356" t="str">
        <f t="shared" si="12"/>
        <v/>
      </c>
      <c r="G188" s="319"/>
      <c r="H188" s="358"/>
      <c r="I188" s="340"/>
    </row>
    <row r="189" spans="1:10" ht="24.95" customHeight="1">
      <c r="B189" s="313"/>
      <c r="C189" s="313"/>
      <c r="D189" s="312" t="str">
        <f>IFERROR(INDEX(個人一覧!$H$10:$S$79,MATCH(36,個人一覧!$S$10:$S$79,0),1),"")</f>
        <v/>
      </c>
      <c r="E189" s="312" t="str">
        <f>IFERROR(INDEX(個人一覧!$H$10:$S$79,MATCH(1,個人一覧!$R$10:$R$79,0),1),"")</f>
        <v/>
      </c>
      <c r="F189" s="356" t="str">
        <f t="shared" si="12"/>
        <v/>
      </c>
      <c r="G189" s="319"/>
      <c r="H189" s="359"/>
      <c r="I189" s="341"/>
    </row>
    <row r="190" spans="1:10" ht="24.95" customHeight="1">
      <c r="B190" s="118" t="s">
        <v>306</v>
      </c>
      <c r="C190" s="79"/>
      <c r="D190" s="113"/>
      <c r="E190" s="114"/>
      <c r="F190" s="116" t="s">
        <v>307</v>
      </c>
      <c r="H190"/>
      <c r="I190"/>
    </row>
    <row r="191" spans="1:10" ht="24.95" customHeight="1"/>
    <row r="192" spans="1:10" ht="21.95" customHeight="1"/>
    <row r="193" ht="21.95" customHeight="1"/>
    <row r="194" ht="21.95" customHeight="1"/>
    <row r="195" ht="21.95" customHeight="1"/>
    <row r="196" ht="21.95" customHeight="1"/>
    <row r="197" ht="21.95" customHeight="1"/>
    <row r="198" ht="21.95" customHeight="1"/>
    <row r="199" ht="21.95" customHeight="1"/>
    <row r="200" ht="21.95" customHeight="1"/>
    <row r="201" ht="21.95" customHeight="1"/>
    <row r="202" ht="21.95" customHeight="1"/>
    <row r="203" ht="21.95" customHeight="1"/>
    <row r="204" ht="21.95" customHeight="1"/>
    <row r="205" ht="21.95" customHeight="1"/>
    <row r="206" ht="21.95" customHeight="1"/>
    <row r="207" ht="21.95" customHeight="1"/>
    <row r="208" ht="21.95" customHeight="1"/>
    <row r="209" ht="21.95" customHeight="1"/>
    <row r="210" ht="21.95" customHeight="1"/>
  </sheetData>
  <sheetProtection selectLockedCells="1"/>
  <mergeCells count="355">
    <mergeCell ref="E36:G36"/>
    <mergeCell ref="H36:J36"/>
    <mergeCell ref="B184:C184"/>
    <mergeCell ref="D184:E184"/>
    <mergeCell ref="F184:G184"/>
    <mergeCell ref="H184:H189"/>
    <mergeCell ref="I184:I189"/>
    <mergeCell ref="B185:C185"/>
    <mergeCell ref="D185:E185"/>
    <mergeCell ref="F185:G185"/>
    <mergeCell ref="B186:C186"/>
    <mergeCell ref="D186:E186"/>
    <mergeCell ref="F186:G186"/>
    <mergeCell ref="B187:C187"/>
    <mergeCell ref="D187:E187"/>
    <mergeCell ref="F187:G187"/>
    <mergeCell ref="B188:C188"/>
    <mergeCell ref="D188:E188"/>
    <mergeCell ref="F188:G188"/>
    <mergeCell ref="B189:C189"/>
    <mergeCell ref="D189:E189"/>
    <mergeCell ref="F189:G189"/>
    <mergeCell ref="B181:E181"/>
    <mergeCell ref="F181:G181"/>
    <mergeCell ref="H181:I181"/>
    <mergeCell ref="B182:E182"/>
    <mergeCell ref="F182:G182"/>
    <mergeCell ref="H182:I182"/>
    <mergeCell ref="B183:C183"/>
    <mergeCell ref="D183:E183"/>
    <mergeCell ref="F183:G183"/>
    <mergeCell ref="B172:C172"/>
    <mergeCell ref="D172:E172"/>
    <mergeCell ref="F172:G172"/>
    <mergeCell ref="H172:H177"/>
    <mergeCell ref="I172:I177"/>
    <mergeCell ref="B173:C173"/>
    <mergeCell ref="D173:E173"/>
    <mergeCell ref="F173:G173"/>
    <mergeCell ref="B174:C174"/>
    <mergeCell ref="D174:E174"/>
    <mergeCell ref="F174:G174"/>
    <mergeCell ref="B175:C175"/>
    <mergeCell ref="D175:E175"/>
    <mergeCell ref="F175:G175"/>
    <mergeCell ref="B176:C176"/>
    <mergeCell ref="D176:E176"/>
    <mergeCell ref="F176:G176"/>
    <mergeCell ref="B177:C177"/>
    <mergeCell ref="D177:E177"/>
    <mergeCell ref="F177:G177"/>
    <mergeCell ref="B169:E169"/>
    <mergeCell ref="F169:G169"/>
    <mergeCell ref="H169:I169"/>
    <mergeCell ref="B170:E170"/>
    <mergeCell ref="F170:G170"/>
    <mergeCell ref="H170:I170"/>
    <mergeCell ref="B171:C171"/>
    <mergeCell ref="D171:E171"/>
    <mergeCell ref="F171:G171"/>
    <mergeCell ref="B160:C160"/>
    <mergeCell ref="D160:E160"/>
    <mergeCell ref="F160:G160"/>
    <mergeCell ref="H160:H165"/>
    <mergeCell ref="I160:I165"/>
    <mergeCell ref="B161:C161"/>
    <mergeCell ref="D161:E161"/>
    <mergeCell ref="F161:G161"/>
    <mergeCell ref="B162:C162"/>
    <mergeCell ref="D162:E162"/>
    <mergeCell ref="F162:G162"/>
    <mergeCell ref="B163:C163"/>
    <mergeCell ref="D163:E163"/>
    <mergeCell ref="F163:G163"/>
    <mergeCell ref="B164:C164"/>
    <mergeCell ref="D164:E164"/>
    <mergeCell ref="F164:G164"/>
    <mergeCell ref="B165:C165"/>
    <mergeCell ref="D165:E165"/>
    <mergeCell ref="F165:G165"/>
    <mergeCell ref="B157:E157"/>
    <mergeCell ref="F157:G157"/>
    <mergeCell ref="H157:I157"/>
    <mergeCell ref="B158:E158"/>
    <mergeCell ref="F158:G158"/>
    <mergeCell ref="H158:I158"/>
    <mergeCell ref="B159:C159"/>
    <mergeCell ref="D159:E159"/>
    <mergeCell ref="F159:G159"/>
    <mergeCell ref="B148:C148"/>
    <mergeCell ref="D148:E148"/>
    <mergeCell ref="F148:G148"/>
    <mergeCell ref="H148:H153"/>
    <mergeCell ref="I148:I153"/>
    <mergeCell ref="B149:C149"/>
    <mergeCell ref="D149:E149"/>
    <mergeCell ref="F149:G149"/>
    <mergeCell ref="B150:C150"/>
    <mergeCell ref="D150:E150"/>
    <mergeCell ref="F150:G150"/>
    <mergeCell ref="B151:C151"/>
    <mergeCell ref="D151:E151"/>
    <mergeCell ref="F151:G151"/>
    <mergeCell ref="B152:C152"/>
    <mergeCell ref="D152:E152"/>
    <mergeCell ref="F152:G152"/>
    <mergeCell ref="B153:C153"/>
    <mergeCell ref="D153:E153"/>
    <mergeCell ref="F153:G153"/>
    <mergeCell ref="B145:E145"/>
    <mergeCell ref="F145:G145"/>
    <mergeCell ref="H145:I145"/>
    <mergeCell ref="B146:E146"/>
    <mergeCell ref="F146:G146"/>
    <mergeCell ref="H146:I146"/>
    <mergeCell ref="B147:C147"/>
    <mergeCell ref="D147:E147"/>
    <mergeCell ref="F147:G147"/>
    <mergeCell ref="B136:C136"/>
    <mergeCell ref="D136:E136"/>
    <mergeCell ref="F136:G136"/>
    <mergeCell ref="H136:H141"/>
    <mergeCell ref="I136:I141"/>
    <mergeCell ref="B137:C137"/>
    <mergeCell ref="D137:E137"/>
    <mergeCell ref="F137:G137"/>
    <mergeCell ref="B138:C138"/>
    <mergeCell ref="D138:E138"/>
    <mergeCell ref="F138:G138"/>
    <mergeCell ref="B139:C139"/>
    <mergeCell ref="D139:E139"/>
    <mergeCell ref="F139:G139"/>
    <mergeCell ref="B140:C140"/>
    <mergeCell ref="D140:E140"/>
    <mergeCell ref="F140:G140"/>
    <mergeCell ref="B141:C141"/>
    <mergeCell ref="D141:E141"/>
    <mergeCell ref="F141:G141"/>
    <mergeCell ref="B133:E133"/>
    <mergeCell ref="F133:G133"/>
    <mergeCell ref="H133:I133"/>
    <mergeCell ref="B134:E134"/>
    <mergeCell ref="F134:G134"/>
    <mergeCell ref="H134:I134"/>
    <mergeCell ref="B135:C135"/>
    <mergeCell ref="D135:E135"/>
    <mergeCell ref="F135:G135"/>
    <mergeCell ref="B124:C124"/>
    <mergeCell ref="D124:E124"/>
    <mergeCell ref="F124:G124"/>
    <mergeCell ref="H124:H129"/>
    <mergeCell ref="I124:I129"/>
    <mergeCell ref="B125:C125"/>
    <mergeCell ref="D125:E125"/>
    <mergeCell ref="F125:G125"/>
    <mergeCell ref="B126:C126"/>
    <mergeCell ref="D126:E126"/>
    <mergeCell ref="F126:G126"/>
    <mergeCell ref="B127:C127"/>
    <mergeCell ref="D127:E127"/>
    <mergeCell ref="F127:G127"/>
    <mergeCell ref="B128:C128"/>
    <mergeCell ref="D128:E128"/>
    <mergeCell ref="F128:G128"/>
    <mergeCell ref="B129:C129"/>
    <mergeCell ref="D129:E129"/>
    <mergeCell ref="F129:G129"/>
    <mergeCell ref="B121:E121"/>
    <mergeCell ref="F121:G121"/>
    <mergeCell ref="H121:I121"/>
    <mergeCell ref="B122:E122"/>
    <mergeCell ref="F122:G122"/>
    <mergeCell ref="H122:I122"/>
    <mergeCell ref="B123:C123"/>
    <mergeCell ref="D123:E123"/>
    <mergeCell ref="F123:G123"/>
    <mergeCell ref="B97:E97"/>
    <mergeCell ref="B98:E98"/>
    <mergeCell ref="B99:C99"/>
    <mergeCell ref="D99:E99"/>
    <mergeCell ref="B100:C100"/>
    <mergeCell ref="D100:E100"/>
    <mergeCell ref="B101:C101"/>
    <mergeCell ref="D101:E101"/>
    <mergeCell ref="B102:C102"/>
    <mergeCell ref="D102:E102"/>
    <mergeCell ref="B73:E73"/>
    <mergeCell ref="B74:E74"/>
    <mergeCell ref="B75:C75"/>
    <mergeCell ref="D75:E75"/>
    <mergeCell ref="B76:C76"/>
    <mergeCell ref="D76:E76"/>
    <mergeCell ref="B77:C77"/>
    <mergeCell ref="D77:E77"/>
    <mergeCell ref="B78:C78"/>
    <mergeCell ref="D78:E78"/>
    <mergeCell ref="B4:F4"/>
    <mergeCell ref="H4:J4"/>
    <mergeCell ref="H5:I5"/>
    <mergeCell ref="D53:E53"/>
    <mergeCell ref="D54:E54"/>
    <mergeCell ref="D55:E55"/>
    <mergeCell ref="D56:E56"/>
    <mergeCell ref="D57:E57"/>
    <mergeCell ref="B62:E62"/>
    <mergeCell ref="I52:I57"/>
    <mergeCell ref="E26:G26"/>
    <mergeCell ref="H26:J26"/>
    <mergeCell ref="H49:I49"/>
    <mergeCell ref="H50:I50"/>
    <mergeCell ref="H52:H57"/>
    <mergeCell ref="F49:G49"/>
    <mergeCell ref="F50:G50"/>
    <mergeCell ref="F51:G51"/>
    <mergeCell ref="F52:G52"/>
    <mergeCell ref="F53:G53"/>
    <mergeCell ref="F54:G54"/>
    <mergeCell ref="F55:G55"/>
    <mergeCell ref="F56:G56"/>
    <mergeCell ref="F57:G57"/>
    <mergeCell ref="D51:E51"/>
    <mergeCell ref="D52:E52"/>
    <mergeCell ref="H112:H117"/>
    <mergeCell ref="H76:H81"/>
    <mergeCell ref="H85:I85"/>
    <mergeCell ref="H86:I86"/>
    <mergeCell ref="H88:H93"/>
    <mergeCell ref="H97:I97"/>
    <mergeCell ref="H61:I61"/>
    <mergeCell ref="H62:I62"/>
    <mergeCell ref="H64:H69"/>
    <mergeCell ref="H73:I73"/>
    <mergeCell ref="H74:I74"/>
    <mergeCell ref="I64:I69"/>
    <mergeCell ref="I76:I81"/>
    <mergeCell ref="I88:I93"/>
    <mergeCell ref="I100:I105"/>
    <mergeCell ref="I112:I117"/>
    <mergeCell ref="F61:G61"/>
    <mergeCell ref="F62:G62"/>
    <mergeCell ref="F63:G63"/>
    <mergeCell ref="F64:G64"/>
    <mergeCell ref="F65:G65"/>
    <mergeCell ref="H98:I98"/>
    <mergeCell ref="H100:H105"/>
    <mergeCell ref="H109:I109"/>
    <mergeCell ref="H110:I110"/>
    <mergeCell ref="F74:G74"/>
    <mergeCell ref="F75:G75"/>
    <mergeCell ref="F76:G76"/>
    <mergeCell ref="F77:G77"/>
    <mergeCell ref="F78:G78"/>
    <mergeCell ref="F66:G66"/>
    <mergeCell ref="F67:G67"/>
    <mergeCell ref="F68:G68"/>
    <mergeCell ref="F69:G69"/>
    <mergeCell ref="F73:G73"/>
    <mergeCell ref="F87:G87"/>
    <mergeCell ref="F88:G88"/>
    <mergeCell ref="F89:G89"/>
    <mergeCell ref="F90:G90"/>
    <mergeCell ref="F91:G91"/>
    <mergeCell ref="F79:G79"/>
    <mergeCell ref="F80:G80"/>
    <mergeCell ref="F81:G81"/>
    <mergeCell ref="F85:G85"/>
    <mergeCell ref="F86:G86"/>
    <mergeCell ref="F100:G100"/>
    <mergeCell ref="F101:G101"/>
    <mergeCell ref="F102:G102"/>
    <mergeCell ref="F103:G103"/>
    <mergeCell ref="F104:G104"/>
    <mergeCell ref="F92:G92"/>
    <mergeCell ref="F93:G93"/>
    <mergeCell ref="F97:G97"/>
    <mergeCell ref="F98:G98"/>
    <mergeCell ref="F99:G99"/>
    <mergeCell ref="F113:G113"/>
    <mergeCell ref="F114:G114"/>
    <mergeCell ref="F115:G115"/>
    <mergeCell ref="F116:G116"/>
    <mergeCell ref="F117:G117"/>
    <mergeCell ref="F105:G105"/>
    <mergeCell ref="F109:G109"/>
    <mergeCell ref="F110:G110"/>
    <mergeCell ref="F111:G111"/>
    <mergeCell ref="F112:G112"/>
    <mergeCell ref="D67:E67"/>
    <mergeCell ref="B68:C68"/>
    <mergeCell ref="D68:E68"/>
    <mergeCell ref="B69:C69"/>
    <mergeCell ref="D69:E69"/>
    <mergeCell ref="B57:C57"/>
    <mergeCell ref="B49:E49"/>
    <mergeCell ref="B50:E50"/>
    <mergeCell ref="B51:C51"/>
    <mergeCell ref="B61:E61"/>
    <mergeCell ref="B52:C52"/>
    <mergeCell ref="B53:C53"/>
    <mergeCell ref="B54:C54"/>
    <mergeCell ref="B55:C55"/>
    <mergeCell ref="B56:C56"/>
    <mergeCell ref="B63:C63"/>
    <mergeCell ref="D63:E63"/>
    <mergeCell ref="B64:C64"/>
    <mergeCell ref="D64:E64"/>
    <mergeCell ref="B65:C65"/>
    <mergeCell ref="D65:E65"/>
    <mergeCell ref="B66:C66"/>
    <mergeCell ref="D66:E66"/>
    <mergeCell ref="B67:C67"/>
    <mergeCell ref="B91:C91"/>
    <mergeCell ref="D91:E91"/>
    <mergeCell ref="B92:C92"/>
    <mergeCell ref="D92:E92"/>
    <mergeCell ref="B93:C93"/>
    <mergeCell ref="D93:E93"/>
    <mergeCell ref="B79:C79"/>
    <mergeCell ref="D79:E79"/>
    <mergeCell ref="B80:C80"/>
    <mergeCell ref="D80:E80"/>
    <mergeCell ref="B81:C81"/>
    <mergeCell ref="D81:E81"/>
    <mergeCell ref="B85:E85"/>
    <mergeCell ref="B86:E86"/>
    <mergeCell ref="B87:C87"/>
    <mergeCell ref="D87:E87"/>
    <mergeCell ref="B88:C88"/>
    <mergeCell ref="D88:E88"/>
    <mergeCell ref="B89:C89"/>
    <mergeCell ref="D89:E89"/>
    <mergeCell ref="B90:C90"/>
    <mergeCell ref="D90:E90"/>
    <mergeCell ref="B115:C115"/>
    <mergeCell ref="D115:E115"/>
    <mergeCell ref="B116:C116"/>
    <mergeCell ref="D116:E116"/>
    <mergeCell ref="B117:C117"/>
    <mergeCell ref="D117:E117"/>
    <mergeCell ref="B103:C103"/>
    <mergeCell ref="D103:E103"/>
    <mergeCell ref="B104:C104"/>
    <mergeCell ref="D104:E104"/>
    <mergeCell ref="B105:C105"/>
    <mergeCell ref="D105:E105"/>
    <mergeCell ref="B109:E109"/>
    <mergeCell ref="B110:E110"/>
    <mergeCell ref="B111:C111"/>
    <mergeCell ref="D111:E111"/>
    <mergeCell ref="B112:C112"/>
    <mergeCell ref="D112:E112"/>
    <mergeCell ref="B113:C113"/>
    <mergeCell ref="D113:E113"/>
    <mergeCell ref="B114:C114"/>
    <mergeCell ref="D114:E114"/>
  </mergeCells>
  <phoneticPr fontId="2"/>
  <dataValidations count="7">
    <dataValidation imeMode="off" allowBlank="1" showInputMessage="1" showErrorMessage="1" sqref="H1:J3 B2:B3 G1:G6 A1:A4 J5 C1:C3 F1:F3 E1 A39:C44 A36:C36 F25:G25 I25:J25 A7:J9 K1:K45 A5:F5 A22:C29 E26 A46:I47 E10:J24 H25:H26 A45:J45 D22:D35 D2 D3:E3" xr:uid="{00000000-0002-0000-0300-000000000000}"/>
    <dataValidation type="textLength" imeMode="off" operator="equal" allowBlank="1" showErrorMessage="1" errorTitle="学校コード入力のエラー" error="学校コードは６桁です。" sqref="A34:A35" xr:uid="{00000000-0002-0000-0300-000001000000}">
      <formula1>6</formula1>
    </dataValidation>
    <dataValidation imeMode="hiragana" allowBlank="1" showInputMessage="1" showErrorMessage="1" sqref="B30:B35 A30:A33 C30:C33" xr:uid="{00000000-0002-0000-0300-000002000000}"/>
    <dataValidation imeMode="disabled" allowBlank="1" showInputMessage="1" showErrorMessage="1" sqref="R6:IR9 H6:J6 A6:F6 L6:L9 L1:L3 R1:IR3 M1:Q1 L18:L30 R18:IR30 L37:L45 R37:IR45 H96:I96 D96:F96 H72:I72 D72:F72" xr:uid="{00000000-0002-0000-0300-000003000000}"/>
    <dataValidation type="textLength" imeMode="off" operator="equal" allowBlank="1" showErrorMessage="1" errorTitle="性別入力のエラー" error="性別は１桁です。" sqref="C34:C35" xr:uid="{00000000-0002-0000-0300-000004000000}">
      <formula1>1</formula1>
    </dataValidation>
    <dataValidation operator="equal" errorTitle="参考記録入力のエラー" error="リレーの参考記録は５桁です。_x000a_（例）50秒48→05048" sqref="D10:D21" xr:uid="{00000000-0002-0000-0300-000005000000}"/>
    <dataValidation allowBlank="1" showErrorMessage="1" sqref="J76:J78 J46:J61 J148:J150 J120:J133" xr:uid="{00000000-0002-0000-0300-000006000000}"/>
  </dataValidations>
  <printOptions horizontalCentered="1"/>
  <pageMargins left="0.19685039370078741" right="0.19685039370078741" top="0.39370078740157483" bottom="0.19685039370078741" header="0.51181102362204722" footer="0.51181102362204722"/>
  <pageSetup paperSize="9" scale="88" orientation="portrait" horizontalDpi="300" verticalDpi="300" r:id="rId1"/>
  <headerFooter alignWithMargins="0"/>
  <rowBreaks count="4" manualBreakCount="4">
    <brk id="47" max="9" man="1"/>
    <brk id="83" max="9" man="1"/>
    <brk id="119" max="9" man="1"/>
    <brk id="155" max="9" man="1"/>
  </rowBreaks>
  <colBreaks count="1" manualBreakCount="1">
    <brk id="11" max="6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個人一覧</vt:lpstr>
      <vt:lpstr>個人申込書</vt:lpstr>
      <vt:lpstr>リレー一覧 (自動)</vt:lpstr>
      <vt:lpstr>'リレー一覧 (自動)'!Print_Area</vt:lpstr>
      <vt:lpstr>個人一覧!Print_Area</vt:lpstr>
      <vt:lpstr>個人申込書!Print_Area</vt:lpstr>
      <vt:lpstr>個人一覧!Print_Titles</vt:lpstr>
      <vt:lpstr>種目コード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ikuta</dc:creator>
  <cp:lastModifiedBy>user</cp:lastModifiedBy>
  <cp:lastPrinted>2022-07-21T22:01:27Z</cp:lastPrinted>
  <dcterms:created xsi:type="dcterms:W3CDTF">1999-05-20T01:54:59Z</dcterms:created>
  <dcterms:modified xsi:type="dcterms:W3CDTF">2026-07-08T02:30:20Z</dcterms:modified>
</cp:coreProperties>
</file>